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75" windowWidth="12060" windowHeight="9870" activeTab="0"/>
  </bookViews>
  <sheets>
    <sheet name="Inicio" sheetId="1" r:id="rId1"/>
    <sheet name="Fuente" sheetId="2" r:id="rId2"/>
    <sheet name="2.12" sheetId="3" r:id="rId3"/>
    <sheet name="2.13" sheetId="4" r:id="rId4"/>
    <sheet name="2.14" sheetId="5" r:id="rId5"/>
    <sheet name="2.15" sheetId="6" r:id="rId6"/>
    <sheet name="2.16" sheetId="7" r:id="rId7"/>
    <sheet name="2.17" sheetId="8" r:id="rId8"/>
    <sheet name="2.3 CCAA" sheetId="9" r:id="rId9"/>
  </sheets>
  <definedNames>
    <definedName name="_xlnm.Print_Area" localSheetId="1">'Fuente'!$B$1:$M$3</definedName>
    <definedName name="_xlnm.Print_Area" localSheetId="0">'Inicio'!$A$1:$K$16</definedName>
  </definedNames>
  <calcPr fullCalcOnLoad="1"/>
</workbook>
</file>

<file path=xl/sharedStrings.xml><?xml version="1.0" encoding="utf-8"?>
<sst xmlns="http://schemas.openxmlformats.org/spreadsheetml/2006/main" count="341" uniqueCount="122">
  <si>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</si>
  <si>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</si>
  <si>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</si>
  <si>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</si>
  <si>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</si>
  <si>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</si>
  <si>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</si>
  <si>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</si>
  <si>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</si>
  <si>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</si>
  <si>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</si>
  <si>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</si>
  <si>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</si>
  <si>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</si>
  <si>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</si>
  <si>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</si>
  <si>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Africa</t>
  </si>
  <si>
    <t>Asia</t>
  </si>
  <si>
    <t>Oceanía</t>
  </si>
  <si>
    <t>Los resultados se difunden con periodicidad anual a nivel nacional y autonómico.</t>
  </si>
  <si>
    <t>Valores absolutos</t>
  </si>
  <si>
    <t>Porcentaje</t>
  </si>
  <si>
    <t>1. Penas privativas de libertad</t>
  </si>
  <si>
    <t>1.1 Prisión</t>
  </si>
  <si>
    <t>1.3 Localización permanente</t>
  </si>
  <si>
    <t>2. Penas privativas de otros derechos</t>
  </si>
  <si>
    <t>2.1 Inhabilitación absoluta</t>
  </si>
  <si>
    <t>2.2 Inhabilitación especial para empleo</t>
  </si>
  <si>
    <t>2.3 Suspensión empleo o cargo público</t>
  </si>
  <si>
    <t>2.6 Privación derecho residir en determinados lugares</t>
  </si>
  <si>
    <t>3. Multa</t>
  </si>
  <si>
    <t>4. Expulsión del territorio nacional</t>
  </si>
  <si>
    <t>Resto Europa</t>
  </si>
  <si>
    <t>De 0 a 2 años</t>
  </si>
  <si>
    <t>De más de 2 años a 5 años</t>
  </si>
  <si>
    <t>Más de 5 años</t>
  </si>
  <si>
    <t>Unidades: valores absolutos/porcentaje</t>
  </si>
  <si>
    <t>(*)  En las penas, se ha considerado indistintamente las penas principales y accesorias</t>
  </si>
  <si>
    <t>Unidades: tanto por mil</t>
  </si>
  <si>
    <t>Resto  Europa</t>
  </si>
  <si>
    <t>2.4 Privación derecho de conducir vehículos</t>
  </si>
  <si>
    <t>2.5 Privación derecho de tenencia de armas</t>
  </si>
  <si>
    <t>2.7 Prohibición de aproximarse a la víctima</t>
  </si>
  <si>
    <t>2.8 Prohibición de comunicarse con la víctima</t>
  </si>
  <si>
    <t>2.9 Trabajos en beneficio de la Comunidad</t>
  </si>
  <si>
    <t>Total nacionalidad</t>
  </si>
  <si>
    <t>África</t>
  </si>
  <si>
    <t xml:space="preserve"> </t>
  </si>
  <si>
    <t>Hombre</t>
  </si>
  <si>
    <t xml:space="preserve"> Penas: Resultados nacionales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</si>
  <si>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</si>
  <si>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</si>
  <si>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</si>
  <si>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</si>
  <si>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</si>
  <si>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</si>
  <si>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</si>
  <si>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</si>
  <si>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</si>
  <si>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</si>
  <si>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</si>
  <si>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</si>
  <si>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</si>
  <si>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</si>
  <si>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</si>
  <si>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</si>
  <si>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</si>
  <si>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</si>
  <si>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</si>
  <si>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</si>
  <si>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 xml:space="preserve"> Penas: Resultados por Comunidades y Ciudades Autónomas</t>
  </si>
  <si>
    <t>1 Penas privativas de libertad</t>
  </si>
  <si>
    <t>1.2 Responsabilidad personal subsidiaria</t>
  </si>
  <si>
    <t>1.4 Arresto fin de semana</t>
  </si>
  <si>
    <t>2 Penas privativas de otros derechos</t>
  </si>
  <si>
    <t>3 Multa</t>
  </si>
  <si>
    <t>4 Expulsión del territorio nacional</t>
  </si>
  <si>
    <t>2.12 Penas por delitos sexuales según sexo</t>
  </si>
  <si>
    <t>2.13 Penas por delitos sexuales según edad</t>
  </si>
  <si>
    <t>Penas por delitos sexuales según nacionalidad (*)</t>
  </si>
  <si>
    <t>2.14 Penas por delitos sexuales según nacionalidad</t>
  </si>
  <si>
    <t>A Total Delitos</t>
  </si>
  <si>
    <t>7 BIS Trata de seres humanos</t>
  </si>
  <si>
    <t>8 Contra la libertad e indemnidad sexuales</t>
  </si>
  <si>
    <t>8.1 Agresiones sexuales</t>
  </si>
  <si>
    <t>8.1.1 Agresión sexual</t>
  </si>
  <si>
    <t>8.1.2 Violación</t>
  </si>
  <si>
    <t>8.2 Abusos sexuales</t>
  </si>
  <si>
    <t>8.2 BIS Abusos y agresiones sexuales a menores de 16 años</t>
  </si>
  <si>
    <t>8.3 Acoso sexual</t>
  </si>
  <si>
    <t>8.4 Exhibicionismo y provocación sexual</t>
  </si>
  <si>
    <t>8.5 Prostitución y corrupción menores</t>
  </si>
  <si>
    <t>Penas por delitos sexuales según tipo de pena y tipo de delito (*)</t>
  </si>
  <si>
    <t>2.15 Penas por delitos sexuales según tipo de pena y tipo de delito</t>
  </si>
  <si>
    <t xml:space="preserve">Penas de prisión por delitos sexuales según duración de la pena, edad y nacionalidad </t>
  </si>
  <si>
    <t xml:space="preserve">2.16 Penas de prisión por delitos sexuales según duración de la pena, edad y nacionalidad </t>
  </si>
  <si>
    <t>Penas de prisión por delitos sexuales según duración de la pena y tipo de delito</t>
  </si>
  <si>
    <t>2.17 Penas de prisión por delitos sexuales según duración de la pena y tipo de delito</t>
  </si>
  <si>
    <t>Penas por delitos sexuales según lugar de condena</t>
  </si>
  <si>
    <t>2.3 CCAA Penas por delitos sexuales según lugar de condena</t>
  </si>
  <si>
    <t>La Estadística de Condenados por delitos sexuales es elaborada por el INE a partir de la información procedente del Registro Central de Delincuentes Sexuales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</si>
  <si>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mayores de edad condenadas por sentencia firme a lo largo del período de referencia. También proporciona información de los delitos sexuales cometidos por las personas condenadas así como de las penas impuestas.</t>
  </si>
  <si>
    <t>Condenados por delitos sexuales: Resultados nacionales y por Comunidades y Ciudades Autónomas</t>
  </si>
  <si>
    <t xml:space="preserve">Fuente: Explotación del INE del Registro Central de Delincuentes Sexuales de titularidad del Ministerio de Justicia </t>
  </si>
  <si>
    <t xml:space="preserve">        Total </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</si>
  <si>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</si>
  <si>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</si>
  <si>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</si>
  <si>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</si>
  <si>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</si>
  <si>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</si>
  <si>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</si>
  <si>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</si>
  <si>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71 y más años</t>
  </si>
  <si>
    <t xml:space="preserve">Fuente: </t>
  </si>
  <si>
    <t>Instituto Nacional de Estadística</t>
  </si>
  <si>
    <t xml:space="preserve">        Total</t>
  </si>
  <si>
    <t xml:space="preserve">        Más de 5 años</t>
  </si>
  <si>
    <t xml:space="preserve">        De más de 2 a 5 años</t>
  </si>
  <si>
    <t>Penas por delitos sexuales según edad (*)</t>
  </si>
  <si>
    <t>Unidades: valores absolutos / Porcentaje</t>
  </si>
  <si>
    <t>Penas por delitos sexuales según sexo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</si>
</sst>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_-* #,##0.0\ _€_-;\-* #,##0.0\ _€_-;_-* &quot;-&quot;??\ _€_-;_-@_-"/>
    <numFmt numFmtId="175" formatCode="_-* #,##0\ _€_-;\-* #,##0\ _€_-;_-* &quot;-&quot;??\ _€_-;_-@_-"/>
  </numFmts>
  <fonts count="87">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sz val="12"/>
      <name val="Verdana"/>
      <family val="2"/>
    </font>
    <font>
      <b/>
      <sz val="12"/>
      <color indexed="56"/>
      <name val="Verdana"/>
      <family val="2"/>
    </font>
    <font>
      <sz val="12"/>
      <color indexed="48"/>
      <name val="Verdana"/>
      <family val="2"/>
    </font>
    <font>
      <sz val="10"/>
      <color indexed="48"/>
      <name val="Verdana"/>
      <family val="2"/>
    </font>
    <font>
      <sz val="10"/>
      <color indexed="56"/>
      <name val="Verdana"/>
      <family val="2"/>
    </font>
    <font>
      <sz val="9"/>
      <color indexed="56"/>
      <name val="Verdana"/>
      <family val="2"/>
    </font>
    <font>
      <b/>
      <sz val="11"/>
      <name val="Verdana"/>
      <family val="2"/>
    </font>
    <font>
      <sz val="11"/>
      <name val="Verdana"/>
      <family val="2"/>
    </font>
    <font>
      <b/>
      <u val="single"/>
      <sz val="11"/>
      <color indexed="12"/>
      <name val="Verdana"/>
      <family val="2"/>
    </font>
    <font>
      <sz val="8"/>
      <color indexed="56"/>
      <name val="Verdana"/>
      <family val="2"/>
    </font>
    <font>
      <sz val="9"/>
      <name val="Verdana"/>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10"/>
      <color indexed="62"/>
      <name val="Verdana"/>
      <family val="2"/>
    </font>
    <font>
      <b/>
      <sz val="10"/>
      <color indexed="9"/>
      <name val="Verdana"/>
      <family val="2"/>
    </font>
    <font>
      <b/>
      <sz val="9"/>
      <color indexed="56"/>
      <name val="Verdana"/>
      <family val="2"/>
    </font>
    <font>
      <sz val="9"/>
      <color indexed="8"/>
      <name val="Verdana"/>
      <family val="2"/>
    </font>
    <font>
      <sz val="9"/>
      <color indexed="62"/>
      <name val="Verdana"/>
      <family val="2"/>
    </font>
    <font>
      <b/>
      <sz val="9"/>
      <color indexed="9"/>
      <name val="Verdana"/>
      <family val="2"/>
    </font>
    <font>
      <sz val="10"/>
      <color indexed="62"/>
      <name val="Verdana"/>
      <family val="2"/>
    </font>
    <font>
      <b/>
      <sz val="9"/>
      <color indexed="62"/>
      <name val="Verdana"/>
      <family val="2"/>
    </font>
    <font>
      <sz val="12"/>
      <color indexed="62"/>
      <name val="Verdana"/>
      <family val="2"/>
    </font>
    <font>
      <sz val="14"/>
      <color indexed="56"/>
      <name val="Verdana"/>
      <family val="2"/>
    </font>
    <font>
      <b/>
      <sz val="12"/>
      <color indexed="9"/>
      <name val="Verdana"/>
      <family val="2"/>
    </font>
    <font>
      <b/>
      <sz val="14"/>
      <color indexed="57"/>
      <name val="Verdana"/>
      <family val="2"/>
    </font>
    <font>
      <b/>
      <i/>
      <sz val="11"/>
      <color indexed="56"/>
      <name val="Verdana"/>
      <family val="2"/>
    </font>
    <font>
      <i/>
      <sz val="11"/>
      <color indexed="56"/>
      <name val="Verdana"/>
      <family val="2"/>
    </font>
    <font>
      <b/>
      <sz val="11"/>
      <color indexed="56"/>
      <name val="Verdana"/>
      <family val="2"/>
    </font>
    <font>
      <b/>
      <sz val="11"/>
      <color indexed="62"/>
      <name val="Verdana"/>
      <family val="2"/>
    </font>
    <font>
      <b/>
      <sz val="20"/>
      <color indexed="9"/>
      <name val="Verdana"/>
      <family val="2"/>
    </font>
    <font>
      <b/>
      <sz val="18"/>
      <color indexed="9"/>
      <name val="Calibri"/>
      <family val="2"/>
    </font>
    <font>
      <b/>
      <sz val="16"/>
      <color indexed="9"/>
      <name val="Verdana"/>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sz val="11"/>
      <color theme="1"/>
      <name val="Calibri"/>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b/>
      <sz val="10"/>
      <color theme="3"/>
      <name val="Verdana"/>
      <family val="2"/>
    </font>
    <font>
      <b/>
      <sz val="10"/>
      <color theme="0"/>
      <name val="Verdana"/>
      <family val="2"/>
    </font>
    <font>
      <b/>
      <sz val="9"/>
      <color theme="4"/>
      <name val="Verdana"/>
      <family val="2"/>
    </font>
    <font>
      <sz val="9"/>
      <color theme="1"/>
      <name val="Verdana"/>
      <family val="2"/>
    </font>
    <font>
      <sz val="9"/>
      <color theme="3"/>
      <name val="Verdana"/>
      <family val="2"/>
    </font>
    <font>
      <b/>
      <sz val="9"/>
      <color theme="0"/>
      <name val="Verdana"/>
      <family val="2"/>
    </font>
    <font>
      <sz val="10"/>
      <color theme="3"/>
      <name val="Verdana"/>
      <family val="2"/>
    </font>
    <font>
      <b/>
      <sz val="9"/>
      <color theme="3"/>
      <name val="Verdana"/>
      <family val="2"/>
    </font>
    <font>
      <sz val="12"/>
      <color theme="3"/>
      <name val="Verdana"/>
      <family val="2"/>
    </font>
    <font>
      <sz val="14"/>
      <color theme="4"/>
      <name val="Verdana"/>
      <family val="2"/>
    </font>
    <font>
      <b/>
      <i/>
      <sz val="11"/>
      <color theme="4"/>
      <name val="Verdana"/>
      <family val="2"/>
    </font>
    <font>
      <i/>
      <sz val="11"/>
      <color theme="4"/>
      <name val="Verdana"/>
      <family val="2"/>
    </font>
    <font>
      <b/>
      <sz val="11"/>
      <color theme="4"/>
      <name val="Verdana"/>
      <family val="2"/>
    </font>
    <font>
      <b/>
      <sz val="11"/>
      <color theme="3"/>
      <name val="Verdana"/>
      <family val="2"/>
    </font>
    <font>
      <b/>
      <sz val="10"/>
      <color rgb="FFFFFFFF"/>
      <name val="Verdana"/>
      <family val="2"/>
    </font>
    <font>
      <b/>
      <sz val="12"/>
      <color rgb="FFFFFFFF"/>
      <name val="Verdana"/>
      <family val="2"/>
    </font>
    <font>
      <b/>
      <sz val="14"/>
      <color theme="4" tint="-0.4999699890613556"/>
      <name val="Verdana"/>
      <family val="2"/>
    </font>
    <font>
      <b/>
      <sz val="12"/>
      <color theme="0"/>
      <name val="Verdana"/>
      <family val="2"/>
    </font>
  </fonts>
  <fills count="34">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5999900102615356"/>
        <bgColor indexed="64"/>
      </patternFill>
    </fill>
    <fill>
      <patternFill patternType="solid">
        <fgColor rgb="FF4F81BD"/>
        <bgColor indexed="64"/>
      </patternFill>
    </fill>
    <fill>
      <patternFill patternType="solid">
        <fgColor theme="0"/>
        <bgColor indexed="64"/>
      </patternFill>
    </fill>
    <fill>
      <patternFill patternType="solid">
        <fgColor theme="4" tint="0.799979984760284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right/>
      <top style="medium">
        <color theme="4" tint="0.7999799847602844"/>
      </top>
      <bottom style="medium">
        <color theme="0"/>
      </bottom>
    </border>
    <border>
      <left style="medium">
        <color theme="0"/>
      </left>
      <right/>
      <top style="medium">
        <color theme="0"/>
      </top>
      <bottom style="medium">
        <color theme="0"/>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thin">
        <color theme="0"/>
      </left>
      <right style="thin">
        <color theme="0"/>
      </right>
      <top style="thin">
        <color theme="0"/>
      </top>
      <bottom style="thin">
        <color theme="0"/>
      </bottom>
    </border>
    <border>
      <left style="medium">
        <color theme="0"/>
      </left>
      <right/>
      <top style="medium">
        <color rgb="FFFFFFFF"/>
      </top>
      <bottom style="medium">
        <color theme="0"/>
      </bottom>
    </border>
    <border>
      <left style="thin">
        <color theme="4"/>
      </left>
      <right>
        <color indexed="63"/>
      </right>
      <top style="medium">
        <color theme="0"/>
      </top>
      <bottom style="medium">
        <color theme="0"/>
      </bottom>
    </border>
    <border>
      <left>
        <color indexed="63"/>
      </left>
      <right/>
      <top style="medium">
        <color theme="0"/>
      </top>
      <bottom style="medium">
        <color theme="0"/>
      </bottom>
    </border>
    <border>
      <left style="thin">
        <color theme="4"/>
      </left>
      <right style="thin">
        <color theme="4"/>
      </right>
      <top style="medium">
        <color theme="0"/>
      </top>
      <bottom style="medium">
        <color theme="0"/>
      </bottom>
    </border>
    <border>
      <left style="medium">
        <color theme="0"/>
      </left>
      <right/>
      <top style="thin">
        <color theme="0"/>
      </top>
      <bottom style="medium">
        <color rgb="FFFFFFFF"/>
      </bottom>
    </border>
    <border>
      <left>
        <color indexed="63"/>
      </left>
      <right style="medium">
        <color theme="0"/>
      </right>
      <top style="thin">
        <color theme="0"/>
      </top>
      <bottom style="medium">
        <color rgb="FFFFFFFF"/>
      </bottom>
    </border>
    <border>
      <left/>
      <right/>
      <top style="thin">
        <color theme="0"/>
      </top>
      <bottom style="medium">
        <color rgb="FFFFFFFF"/>
      </bottom>
    </border>
    <border>
      <left style="medium">
        <color theme="0"/>
      </left>
      <right style="medium">
        <color theme="0"/>
      </right>
      <top style="thin">
        <color theme="0"/>
      </top>
      <bottom>
        <color indexed="63"/>
      </bottom>
    </border>
    <border>
      <left style="medium">
        <color theme="0"/>
      </left>
      <right style="medium">
        <color theme="0"/>
      </right>
      <top>
        <color indexed="63"/>
      </top>
      <bottom style="medium">
        <color theme="0"/>
      </bottom>
    </border>
    <border>
      <left/>
      <right/>
      <top style="medium">
        <color theme="4"/>
      </top>
      <bottom style="medium">
        <color theme="4"/>
      </bottom>
    </border>
    <border>
      <left>
        <color indexed="63"/>
      </left>
      <right style="thin">
        <color theme="0"/>
      </right>
      <top style="medium">
        <color theme="4"/>
      </top>
      <bottom style="medium">
        <color theme="4"/>
      </bottom>
    </border>
    <border>
      <left style="thin">
        <color theme="0"/>
      </left>
      <right>
        <color indexed="63"/>
      </right>
      <top style="medium">
        <color theme="4"/>
      </top>
      <bottom style="medium">
        <color theme="4"/>
      </bottom>
    </border>
    <border>
      <left style="medium">
        <color theme="0"/>
      </left>
      <right>
        <color indexed="63"/>
      </right>
      <top style="medium">
        <color theme="0"/>
      </top>
      <bottom style="medium">
        <color theme="4" tint="0.7999799847602844"/>
      </bottom>
    </border>
    <border>
      <left>
        <color indexed="63"/>
      </left>
      <right/>
      <top style="medium">
        <color theme="0"/>
      </top>
      <bottom style="medium">
        <color theme="4" tint="0.7999799847602844"/>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2" borderId="0" applyNumberFormat="0" applyBorder="0" applyAlignment="0" applyProtection="0"/>
    <xf numFmtId="0" fontId="55" fillId="8" borderId="0" applyNumberFormat="0" applyBorder="0" applyAlignment="0" applyProtection="0"/>
    <xf numFmtId="0" fontId="55" fillId="13" borderId="0" applyNumberFormat="0" applyBorder="0" applyAlignment="0" applyProtection="0"/>
    <xf numFmtId="0" fontId="55" fillId="15" borderId="0" applyNumberFormat="0" applyBorder="0" applyAlignment="0" applyProtection="0"/>
    <xf numFmtId="0" fontId="56" fillId="16" borderId="0" applyNumberFormat="0" applyBorder="0" applyAlignment="0" applyProtection="0"/>
    <xf numFmtId="0" fontId="4" fillId="17" borderId="1" applyNumberFormat="0" applyAlignment="0" applyProtection="0"/>
    <xf numFmtId="0" fontId="57" fillId="18" borderId="2" applyNumberFormat="0" applyAlignment="0" applyProtection="0"/>
    <xf numFmtId="0" fontId="5" fillId="0" borderId="3" applyNumberFormat="0" applyFill="0" applyAlignment="0" applyProtection="0"/>
    <xf numFmtId="0" fontId="58" fillId="0" borderId="0" applyNumberFormat="0" applyFill="0" applyBorder="0" applyAlignment="0" applyProtection="0"/>
    <xf numFmtId="0" fontId="55" fillId="13"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9"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60"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61" fillId="0" borderId="0">
      <alignment/>
      <protection/>
    </xf>
    <xf numFmtId="0" fontId="27" fillId="0" borderId="0">
      <alignment/>
      <protection/>
    </xf>
    <xf numFmtId="0" fontId="0" fillId="27" borderId="4" applyNumberFormat="0" applyFont="0" applyAlignment="0" applyProtection="0"/>
    <xf numFmtId="9" fontId="0" fillId="0" borderId="0" applyFont="0" applyFill="0" applyBorder="0" applyAlignment="0" applyProtection="0"/>
    <xf numFmtId="0" fontId="62" fillId="17"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96">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7" fillId="28" borderId="0" xfId="45" applyFont="1" applyFill="1" applyAlignment="1" applyProtection="1">
      <alignment horizontal="left"/>
      <protection/>
    </xf>
    <xf numFmtId="0" fontId="9" fillId="28" borderId="0" xfId="0" applyFont="1" applyFill="1" applyBorder="1" applyAlignment="1">
      <alignment/>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6" fillId="28" borderId="0" xfId="0" applyFont="1" applyFill="1" applyBorder="1" applyAlignment="1">
      <alignment vertical="justify"/>
    </xf>
    <xf numFmtId="0" fontId="6" fillId="28" borderId="0" xfId="0" applyFont="1" applyFill="1" applyBorder="1" applyAlignment="1">
      <alignment/>
    </xf>
    <xf numFmtId="0" fontId="12" fillId="28" borderId="0" xfId="0" applyFont="1" applyFill="1" applyBorder="1" applyAlignment="1">
      <alignment vertical="center"/>
    </xf>
    <xf numFmtId="0" fontId="6" fillId="28" borderId="0" xfId="0" applyFont="1" applyFill="1" applyBorder="1" applyAlignment="1">
      <alignment vertical="center"/>
    </xf>
    <xf numFmtId="0" fontId="6" fillId="28" borderId="0" xfId="0" applyFont="1" applyFill="1" applyBorder="1" applyAlignment="1">
      <alignment vertical="top"/>
    </xf>
    <xf numFmtId="0" fontId="9" fillId="28" borderId="0" xfId="0" applyFont="1" applyFill="1" applyBorder="1" applyAlignment="1">
      <alignment vertical="top"/>
    </xf>
    <xf numFmtId="0" fontId="13" fillId="28" borderId="0" xfId="0" applyFont="1" applyFill="1" applyBorder="1" applyAlignment="1">
      <alignment/>
    </xf>
    <xf numFmtId="0" fontId="6" fillId="28" borderId="0" xfId="0" applyFont="1" applyFill="1" applyBorder="1" applyAlignment="1">
      <alignment vertical="justify" wrapText="1"/>
    </xf>
    <xf numFmtId="0" fontId="10" fillId="28" borderId="0" xfId="0" applyFont="1" applyFill="1" applyBorder="1" applyAlignment="1">
      <alignment horizontal="center" vertical="center" wrapText="1"/>
    </xf>
    <xf numFmtId="0" fontId="16" fillId="28" borderId="0" xfId="0" applyFont="1" applyFill="1" applyBorder="1" applyAlignment="1">
      <alignment/>
    </xf>
    <xf numFmtId="0" fontId="16" fillId="28" borderId="0" xfId="0" applyFont="1" applyFill="1" applyBorder="1" applyAlignment="1">
      <alignment horizontal="center"/>
    </xf>
    <xf numFmtId="0" fontId="16" fillId="28" borderId="0" xfId="0" applyFont="1" applyFill="1" applyBorder="1" applyAlignment="1">
      <alignment horizontal="left"/>
    </xf>
    <xf numFmtId="0" fontId="15" fillId="28" borderId="0" xfId="0" applyFont="1" applyFill="1" applyAlignment="1">
      <alignment/>
    </xf>
    <xf numFmtId="0" fontId="16" fillId="28" borderId="0" xfId="0" applyFont="1" applyFill="1" applyAlignment="1">
      <alignment/>
    </xf>
    <xf numFmtId="0" fontId="16" fillId="28" borderId="0" xfId="0" applyFont="1" applyFill="1" applyAlignment="1">
      <alignment horizontal="left" vertical="top"/>
    </xf>
    <xf numFmtId="0" fontId="18" fillId="28" borderId="0" xfId="0" applyFont="1" applyFill="1" applyBorder="1" applyAlignment="1">
      <alignment vertical="center"/>
    </xf>
    <xf numFmtId="0" fontId="14" fillId="28" borderId="0" xfId="0" applyFont="1" applyFill="1" applyBorder="1" applyAlignment="1">
      <alignment/>
    </xf>
    <xf numFmtId="0" fontId="19" fillId="28" borderId="0" xfId="0" applyFont="1" applyFill="1" applyBorder="1" applyAlignment="1">
      <alignment horizontal="center"/>
    </xf>
    <xf numFmtId="0" fontId="19" fillId="28" borderId="0" xfId="0" applyFont="1" applyFill="1" applyBorder="1" applyAlignment="1">
      <alignment vertical="justify"/>
    </xf>
    <xf numFmtId="0" fontId="14" fillId="28" borderId="0" xfId="0" applyFont="1" applyFill="1" applyBorder="1" applyAlignment="1">
      <alignment vertical="top" wrapText="1"/>
    </xf>
    <xf numFmtId="0" fontId="2" fillId="28" borderId="0" xfId="45" applyFill="1" applyAlignment="1" applyProtection="1">
      <alignment horizontal="center"/>
      <protection/>
    </xf>
    <xf numFmtId="0" fontId="6" fillId="28" borderId="0" xfId="0" applyFont="1" applyFill="1" applyBorder="1" applyAlignment="1">
      <alignment horizontal="center" vertical="center"/>
    </xf>
    <xf numFmtId="0" fontId="7" fillId="28" borderId="0" xfId="0" applyFont="1" applyFill="1" applyBorder="1" applyAlignment="1">
      <alignment/>
    </xf>
    <xf numFmtId="0" fontId="16" fillId="28" borderId="0" xfId="0" applyFont="1" applyFill="1" applyAlignment="1">
      <alignment horizontal="center" vertical="top" wrapText="1"/>
    </xf>
    <xf numFmtId="3" fontId="6" fillId="28" borderId="0" xfId="0" applyNumberFormat="1" applyFont="1" applyFill="1" applyBorder="1" applyAlignment="1">
      <alignment/>
    </xf>
    <xf numFmtId="0" fontId="69" fillId="29" borderId="10" xfId="0" applyFont="1" applyFill="1" applyBorder="1" applyAlignment="1">
      <alignment horizontal="left" vertical="center"/>
    </xf>
    <xf numFmtId="0" fontId="70" fillId="30" borderId="11" xfId="0" applyFont="1" applyFill="1" applyBorder="1" applyAlignment="1">
      <alignment horizontal="center" vertical="center" wrapText="1"/>
    </xf>
    <xf numFmtId="0" fontId="71" fillId="31" borderId="10" xfId="0" applyFont="1" applyFill="1" applyBorder="1" applyAlignment="1">
      <alignment horizontal="left" vertical="center"/>
    </xf>
    <xf numFmtId="3" fontId="69" fillId="29" borderId="10" xfId="0" applyNumberFormat="1" applyFont="1" applyFill="1" applyBorder="1" applyAlignment="1">
      <alignment horizontal="center" vertical="center"/>
    </xf>
    <xf numFmtId="173" fontId="69" fillId="29" borderId="10" xfId="0" applyNumberFormat="1" applyFont="1" applyFill="1" applyBorder="1" applyAlignment="1">
      <alignment horizontal="center" vertical="center"/>
    </xf>
    <xf numFmtId="3" fontId="72" fillId="0" borderId="12" xfId="0" applyNumberFormat="1" applyFont="1" applyBorder="1" applyAlignment="1">
      <alignment horizontal="center" vertical="center"/>
    </xf>
    <xf numFmtId="173" fontId="72" fillId="0" borderId="12" xfId="0" applyNumberFormat="1" applyFont="1" applyBorder="1" applyAlignment="1">
      <alignment horizontal="center" vertical="center"/>
    </xf>
    <xf numFmtId="3" fontId="72" fillId="0" borderId="13" xfId="0" applyNumberFormat="1" applyFont="1" applyBorder="1" applyAlignment="1">
      <alignment horizontal="center" vertical="center"/>
    </xf>
    <xf numFmtId="0" fontId="7" fillId="28" borderId="14" xfId="45" applyFont="1" applyFill="1" applyBorder="1" applyAlignment="1" applyProtection="1">
      <alignment horizontal="left"/>
      <protection/>
    </xf>
    <xf numFmtId="0" fontId="9" fillId="28" borderId="14" xfId="0" applyFont="1" applyFill="1" applyBorder="1" applyAlignment="1">
      <alignment/>
    </xf>
    <xf numFmtId="0" fontId="6" fillId="28" borderId="14" xfId="0" applyFont="1" applyFill="1" applyBorder="1" applyAlignment="1">
      <alignment/>
    </xf>
    <xf numFmtId="0" fontId="10" fillId="28" borderId="14" xfId="0" applyFont="1" applyFill="1" applyBorder="1" applyAlignment="1">
      <alignment/>
    </xf>
    <xf numFmtId="0" fontId="10" fillId="28" borderId="14" xfId="0" applyFont="1" applyFill="1" applyBorder="1" applyAlignment="1">
      <alignment horizontal="center" vertical="center" wrapText="1"/>
    </xf>
    <xf numFmtId="0" fontId="11" fillId="28" borderId="14" xfId="0" applyFont="1" applyFill="1" applyBorder="1" applyAlignment="1">
      <alignment/>
    </xf>
    <xf numFmtId="0" fontId="12" fillId="28" borderId="14" xfId="0" applyFont="1" applyFill="1" applyBorder="1" applyAlignment="1">
      <alignment/>
    </xf>
    <xf numFmtId="0" fontId="13" fillId="28" borderId="14" xfId="0" applyFont="1" applyFill="1" applyBorder="1" applyAlignment="1">
      <alignment/>
    </xf>
    <xf numFmtId="0" fontId="18" fillId="28" borderId="14" xfId="0" applyFont="1" applyFill="1" applyBorder="1" applyAlignment="1">
      <alignment horizontal="center" vertical="center" wrapText="1"/>
    </xf>
    <xf numFmtId="0" fontId="6" fillId="0" borderId="14" xfId="0" applyFont="1" applyFill="1" applyBorder="1" applyAlignment="1">
      <alignment vertical="top" wrapText="1"/>
    </xf>
    <xf numFmtId="0" fontId="9" fillId="28" borderId="14" xfId="0" applyFont="1" applyFill="1" applyBorder="1" applyAlignment="1">
      <alignment/>
    </xf>
    <xf numFmtId="0" fontId="6" fillId="28" borderId="14" xfId="0" applyFont="1" applyFill="1" applyBorder="1" applyAlignment="1">
      <alignment/>
    </xf>
    <xf numFmtId="0" fontId="73" fillId="32" borderId="15" xfId="0" applyFont="1" applyFill="1" applyBorder="1" applyAlignment="1">
      <alignment horizontal="center" vertical="center" wrapText="1"/>
    </xf>
    <xf numFmtId="0" fontId="69" fillId="29" borderId="10" xfId="0" applyFont="1" applyFill="1" applyBorder="1" applyAlignment="1">
      <alignment horizontal="center" vertical="center"/>
    </xf>
    <xf numFmtId="0" fontId="70" fillId="30" borderId="16" xfId="0" applyFont="1" applyFill="1" applyBorder="1" applyAlignment="1">
      <alignment horizontal="center" vertical="center" wrapText="1"/>
    </xf>
    <xf numFmtId="0" fontId="70" fillId="30" borderId="17" xfId="0" applyFont="1" applyFill="1" applyBorder="1" applyAlignment="1">
      <alignment horizontal="center" vertical="center" wrapText="1"/>
    </xf>
    <xf numFmtId="0" fontId="70" fillId="30" borderId="18" xfId="0" applyFont="1" applyFill="1" applyBorder="1" applyAlignment="1">
      <alignment horizontal="center" vertical="center" wrapText="1"/>
    </xf>
    <xf numFmtId="0" fontId="70" fillId="30" borderId="11" xfId="0" applyFont="1" applyFill="1" applyBorder="1" applyAlignment="1">
      <alignment horizontal="left" vertical="center" wrapText="1"/>
    </xf>
    <xf numFmtId="0" fontId="74" fillId="30" borderId="11" xfId="0" applyFont="1" applyFill="1" applyBorder="1" applyAlignment="1">
      <alignment horizontal="center" vertical="center" wrapText="1"/>
    </xf>
    <xf numFmtId="3" fontId="69" fillId="29" borderId="10" xfId="0" applyNumberFormat="1" applyFont="1" applyFill="1" applyBorder="1" applyAlignment="1">
      <alignment horizontal="right" vertical="center"/>
    </xf>
    <xf numFmtId="3" fontId="72" fillId="0" borderId="12" xfId="0" applyNumberFormat="1" applyFont="1" applyBorder="1" applyAlignment="1">
      <alignment horizontal="right" vertical="center"/>
    </xf>
    <xf numFmtId="3" fontId="72" fillId="0" borderId="13" xfId="0" applyNumberFormat="1" applyFont="1" applyBorder="1" applyAlignment="1">
      <alignment horizontal="right" vertical="center"/>
    </xf>
    <xf numFmtId="0" fontId="75" fillId="28" borderId="0" xfId="0" applyFont="1" applyFill="1" applyBorder="1" applyAlignment="1">
      <alignment/>
    </xf>
    <xf numFmtId="0" fontId="75" fillId="28" borderId="0" xfId="0" applyFont="1" applyFill="1" applyBorder="1" applyAlignment="1">
      <alignment/>
    </xf>
    <xf numFmtId="0" fontId="76" fillId="0" borderId="0" xfId="55" applyFont="1">
      <alignment/>
      <protection/>
    </xf>
    <xf numFmtId="0" fontId="76" fillId="0" borderId="0" xfId="55" applyFont="1">
      <alignment/>
      <protection/>
    </xf>
    <xf numFmtId="0" fontId="75" fillId="28" borderId="14" xfId="0" applyFont="1" applyFill="1" applyBorder="1" applyAlignment="1">
      <alignment/>
    </xf>
    <xf numFmtId="0" fontId="75" fillId="28" borderId="14" xfId="0" applyFont="1" applyFill="1" applyBorder="1" applyAlignment="1">
      <alignment/>
    </xf>
    <xf numFmtId="0" fontId="77" fillId="28" borderId="14" xfId="0" applyFont="1" applyFill="1" applyBorder="1" applyAlignment="1">
      <alignment/>
    </xf>
    <xf numFmtId="0" fontId="69" fillId="28" borderId="14" xfId="0" applyFont="1" applyFill="1" applyBorder="1" applyAlignment="1">
      <alignment/>
    </xf>
    <xf numFmtId="0" fontId="69" fillId="28" borderId="0" xfId="0" applyFont="1" applyFill="1" applyBorder="1" applyAlignment="1">
      <alignment/>
    </xf>
    <xf numFmtId="0" fontId="78" fillId="28" borderId="0" xfId="0" applyFont="1" applyFill="1" applyAlignment="1">
      <alignment horizontal="left" vertical="top" wrapText="1"/>
    </xf>
    <xf numFmtId="0" fontId="79" fillId="28" borderId="0" xfId="0" applyFont="1" applyFill="1" applyAlignment="1">
      <alignment vertical="center" wrapText="1"/>
    </xf>
    <xf numFmtId="0" fontId="80" fillId="28" borderId="0" xfId="0" applyFont="1" applyFill="1" applyAlignment="1">
      <alignment vertical="center" wrapText="1"/>
    </xf>
    <xf numFmtId="0" fontId="81" fillId="0" borderId="14" xfId="45" applyFont="1" applyBorder="1" applyAlignment="1" applyProtection="1">
      <alignment vertical="center"/>
      <protection/>
    </xf>
    <xf numFmtId="0" fontId="81" fillId="0" borderId="14" xfId="45" applyFont="1" applyBorder="1" applyAlignment="1" applyProtection="1">
      <alignment horizontal="left" vertical="center"/>
      <protection/>
    </xf>
    <xf numFmtId="0" fontId="17" fillId="28" borderId="0" xfId="45" applyFont="1" applyFill="1" applyAlignment="1" applyProtection="1">
      <alignment horizontal="left"/>
      <protection/>
    </xf>
    <xf numFmtId="0" fontId="82" fillId="0" borderId="14" xfId="45" applyFont="1" applyBorder="1" applyAlignment="1" applyProtection="1">
      <alignment horizontal="left" vertical="center"/>
      <protection/>
    </xf>
    <xf numFmtId="0" fontId="83" fillId="30" borderId="19" xfId="0" applyFont="1" applyFill="1" applyBorder="1" applyAlignment="1">
      <alignment horizontal="center" vertical="center"/>
    </xf>
    <xf numFmtId="0" fontId="83" fillId="30" borderId="20" xfId="0" applyFont="1" applyFill="1" applyBorder="1" applyAlignment="1">
      <alignment horizontal="center" vertical="center"/>
    </xf>
    <xf numFmtId="0" fontId="83" fillId="30" borderId="21" xfId="0" applyFont="1" applyFill="1" applyBorder="1" applyAlignment="1">
      <alignment horizontal="center" vertical="center"/>
    </xf>
    <xf numFmtId="0" fontId="84" fillId="30" borderId="22" xfId="0" applyFont="1" applyFill="1" applyBorder="1" applyAlignment="1">
      <alignment horizontal="center" vertical="center" wrapText="1"/>
    </xf>
    <xf numFmtId="0" fontId="84" fillId="30" borderId="23" xfId="0" applyFont="1" applyFill="1" applyBorder="1" applyAlignment="1">
      <alignment horizontal="center" vertical="center" wrapText="1"/>
    </xf>
    <xf numFmtId="0" fontId="85" fillId="32" borderId="24" xfId="55" applyNumberFormat="1" applyFont="1" applyFill="1" applyBorder="1" applyAlignment="1" applyProtection="1">
      <alignment horizontal="left" vertical="center" wrapText="1"/>
      <protection locked="0"/>
    </xf>
    <xf numFmtId="0" fontId="85" fillId="32" borderId="24" xfId="0" applyNumberFormat="1" applyFont="1" applyFill="1" applyBorder="1" applyAlignment="1" applyProtection="1">
      <alignment horizontal="left" vertical="center" wrapText="1"/>
      <protection locked="0"/>
    </xf>
    <xf numFmtId="0" fontId="85" fillId="32" borderId="25" xfId="0" applyNumberFormat="1" applyFont="1" applyFill="1" applyBorder="1" applyAlignment="1" applyProtection="1">
      <alignment horizontal="left" vertical="center" wrapText="1"/>
      <protection locked="0"/>
    </xf>
    <xf numFmtId="0" fontId="85" fillId="32" borderId="26" xfId="55" applyNumberFormat="1" applyFont="1" applyFill="1" applyBorder="1" applyAlignment="1" applyProtection="1">
      <alignment horizontal="left" vertical="center" wrapText="1"/>
      <protection locked="0"/>
    </xf>
    <xf numFmtId="0" fontId="85" fillId="32" borderId="25" xfId="55" applyNumberFormat="1" applyFont="1" applyFill="1" applyBorder="1" applyAlignment="1" applyProtection="1">
      <alignment horizontal="left" vertical="center" wrapText="1"/>
      <protection locked="0"/>
    </xf>
    <xf numFmtId="0" fontId="83" fillId="33" borderId="19" xfId="0" applyFont="1" applyFill="1" applyBorder="1" applyAlignment="1">
      <alignment horizontal="center" vertical="center"/>
    </xf>
    <xf numFmtId="0" fontId="83" fillId="33" borderId="20" xfId="0" applyFont="1" applyFill="1" applyBorder="1" applyAlignment="1">
      <alignment horizontal="center" vertical="center"/>
    </xf>
    <xf numFmtId="0" fontId="86" fillId="30" borderId="27" xfId="0" applyFont="1" applyFill="1" applyBorder="1" applyAlignment="1">
      <alignment horizontal="center" vertical="center" wrapText="1"/>
    </xf>
    <xf numFmtId="0" fontId="86" fillId="30" borderId="28" xfId="0"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rmal 4" xfId="56"/>
    <cellStyle name="Normal 4 2"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28575</xdr:rowOff>
    </xdr:from>
    <xdr:ext cx="11601450" cy="571500"/>
    <xdr:sp>
      <xdr:nvSpPr>
        <xdr:cNvPr id="1" name="2 Rectángulo redondeado"/>
        <xdr:cNvSpPr>
          <a:spLocks/>
        </xdr:cNvSpPr>
      </xdr:nvSpPr>
      <xdr:spPr>
        <a:xfrm>
          <a:off x="685800" y="1609725"/>
          <a:ext cx="11601450" cy="571500"/>
        </a:xfrm>
        <a:prstGeom prst="roundRect">
          <a:avLst/>
        </a:prstGeom>
        <a:solidFill>
          <a:srgbClr val="4F81BD"/>
        </a:solidFill>
        <a:ln w="25400" cmpd="sng">
          <a:noFill/>
        </a:ln>
      </xdr:spPr>
      <xdr:txBody>
        <a:bodyPr vertOverflow="clip" wrap="square" anchor="ctr"/>
        <a:p>
          <a:pPr algn="ctr">
            <a:defRPr/>
          </a:pPr>
          <a:r>
            <a:rPr lang="en-US" cap="none" sz="2000" b="1" i="0" u="none" baseline="0">
              <a:solidFill>
                <a:srgbClr val="FFFFFF"/>
              </a:solidFill>
            </a:rPr>
            <a:t>Año 2018</a:t>
          </a:r>
        </a:p>
      </xdr:txBody>
    </xdr:sp>
    <xdr:clientData/>
  </xdr:oneCellAnchor>
  <xdr:oneCellAnchor>
    <xdr:from>
      <xdr:col>1</xdr:col>
      <xdr:colOff>0</xdr:colOff>
      <xdr:row>1</xdr:row>
      <xdr:rowOff>0</xdr:rowOff>
    </xdr:from>
    <xdr:ext cx="11658600" cy="1143000"/>
    <xdr:sp>
      <xdr:nvSpPr>
        <xdr:cNvPr id="2" name="3 Rectángulo redondeado"/>
        <xdr:cNvSpPr>
          <a:spLocks/>
        </xdr:cNvSpPr>
      </xdr:nvSpPr>
      <xdr:spPr>
        <a:xfrm>
          <a:off x="685800" y="247650"/>
          <a:ext cx="11658600" cy="1143000"/>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Estadística de Condenados por Delitos Sexuales
</a:t>
          </a:r>
          <a:r>
            <a:rPr lang="en-US" cap="none" sz="2000" b="1" i="0" u="none" baseline="0">
              <a:solidFill>
                <a:srgbClr val="FFFFFF"/>
              </a:solidFill>
            </a:rPr>
            <a:t>Penas</a:t>
          </a:r>
        </a:p>
      </xdr:txBody>
    </xdr:sp>
    <xdr:clientData/>
  </xdr:oneCellAnchor>
  <xdr:twoCellAnchor editAs="oneCell">
    <xdr:from>
      <xdr:col>1</xdr:col>
      <xdr:colOff>38100</xdr:colOff>
      <xdr:row>1</xdr:row>
      <xdr:rowOff>47625</xdr:rowOff>
    </xdr:from>
    <xdr:to>
      <xdr:col>2</xdr:col>
      <xdr:colOff>123825</xdr:colOff>
      <xdr:row>7</xdr:row>
      <xdr:rowOff>19050</xdr:rowOff>
    </xdr:to>
    <xdr:pic>
      <xdr:nvPicPr>
        <xdr:cNvPr id="3" name="4 Imagen"/>
        <xdr:cNvPicPr preferRelativeResize="1">
          <a:picLocks noChangeAspect="1"/>
        </xdr:cNvPicPr>
      </xdr:nvPicPr>
      <xdr:blipFill>
        <a:blip r:embed="rId1"/>
        <a:stretch>
          <a:fillRect/>
        </a:stretch>
      </xdr:blipFill>
      <xdr:spPr>
        <a:xfrm>
          <a:off x="723900" y="295275"/>
          <a:ext cx="102870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3</xdr:col>
      <xdr:colOff>0</xdr:colOff>
      <xdr:row>4</xdr:row>
      <xdr:rowOff>19050</xdr:rowOff>
    </xdr:to>
    <xdr:sp>
      <xdr:nvSpPr>
        <xdr:cNvPr id="1" name="3 Rectángulo redondeado"/>
        <xdr:cNvSpPr>
          <a:spLocks/>
        </xdr:cNvSpPr>
      </xdr:nvSpPr>
      <xdr:spPr>
        <a:xfrm>
          <a:off x="1076325" y="180975"/>
          <a:ext cx="7381875" cy="523875"/>
        </a:xfrm>
        <a:prstGeom prst="round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FUENTE</a:t>
          </a:r>
        </a:p>
      </xdr:txBody>
    </xdr:sp>
    <xdr:clientData/>
  </xdr:twoCellAnchor>
  <xdr:twoCellAnchor>
    <xdr:from>
      <xdr:col>4</xdr:col>
      <xdr:colOff>0</xdr:colOff>
      <xdr:row>2</xdr:row>
      <xdr:rowOff>0</xdr:rowOff>
    </xdr:from>
    <xdr:to>
      <xdr:col>5</xdr:col>
      <xdr:colOff>228600</xdr:colOff>
      <xdr:row>3</xdr:row>
      <xdr:rowOff>57150</xdr:rowOff>
    </xdr:to>
    <xdr:sp>
      <xdr:nvSpPr>
        <xdr:cNvPr id="2" name="7 Pentágono">
          <a:hlinkClick r:id="rId1"/>
        </xdr:cNvPr>
        <xdr:cNvSpPr>
          <a:spLocks/>
        </xdr:cNvSpPr>
      </xdr:nvSpPr>
      <xdr:spPr>
        <a:xfrm flipH="1">
          <a:off x="9258300" y="361950"/>
          <a:ext cx="1057275" cy="247650"/>
        </a:xfrm>
        <a:prstGeom prst="homePlate">
          <a:avLst>
            <a:gd name="adj" fmla="val 3765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648950" cy="1095375"/>
    <xdr:sp>
      <xdr:nvSpPr>
        <xdr:cNvPr id="1" name="1 Rectángulo redondeado"/>
        <xdr:cNvSpPr>
          <a:spLocks/>
        </xdr:cNvSpPr>
      </xdr:nvSpPr>
      <xdr:spPr>
        <a:xfrm>
          <a:off x="762000" y="190500"/>
          <a:ext cx="1064895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38100</xdr:colOff>
      <xdr:row>7</xdr:row>
      <xdr:rowOff>161925</xdr:rowOff>
    </xdr:from>
    <xdr:ext cx="10582275" cy="361950"/>
    <xdr:sp>
      <xdr:nvSpPr>
        <xdr:cNvPr id="2" name="2 Rectángulo redondeado"/>
        <xdr:cNvSpPr>
          <a:spLocks/>
        </xdr:cNvSpPr>
      </xdr:nvSpPr>
      <xdr:spPr>
        <a:xfrm>
          <a:off x="800100" y="1533525"/>
          <a:ext cx="10582275"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2018</a:t>
          </a:r>
        </a:p>
      </xdr:txBody>
    </xdr:sp>
    <xdr:clientData/>
  </xdr:oneCellAnchor>
  <xdr:twoCellAnchor>
    <xdr:from>
      <xdr:col>11</xdr:col>
      <xdr:colOff>0</xdr:colOff>
      <xdr:row>2</xdr:row>
      <xdr:rowOff>0</xdr:rowOff>
    </xdr:from>
    <xdr:to>
      <xdr:col>12</xdr:col>
      <xdr:colOff>485775</xdr:colOff>
      <xdr:row>4</xdr:row>
      <xdr:rowOff>114300</xdr:rowOff>
    </xdr:to>
    <xdr:sp>
      <xdr:nvSpPr>
        <xdr:cNvPr id="3" name="4 Pentágono">
          <a:hlinkClick r:id="rId1"/>
        </xdr:cNvPr>
        <xdr:cNvSpPr>
          <a:spLocks/>
        </xdr:cNvSpPr>
      </xdr:nvSpPr>
      <xdr:spPr>
        <a:xfrm flipH="1">
          <a:off x="12144375" y="381000"/>
          <a:ext cx="1247775" cy="495300"/>
        </a:xfrm>
        <a:prstGeom prst="homePlate">
          <a:avLst>
            <a:gd name="adj" fmla="val 292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561975</xdr:colOff>
      <xdr:row>2</xdr:row>
      <xdr:rowOff>0</xdr:rowOff>
    </xdr:from>
    <xdr:to>
      <xdr:col>16</xdr:col>
      <xdr:colOff>285750</xdr:colOff>
      <xdr:row>4</xdr:row>
      <xdr:rowOff>95250</xdr:rowOff>
    </xdr:to>
    <xdr:sp>
      <xdr:nvSpPr>
        <xdr:cNvPr id="1" name="4 Pentágono">
          <a:hlinkClick r:id="rId1"/>
        </xdr:cNvPr>
        <xdr:cNvSpPr>
          <a:spLocks/>
        </xdr:cNvSpPr>
      </xdr:nvSpPr>
      <xdr:spPr>
        <a:xfrm flipH="1">
          <a:off x="14478000" y="381000"/>
          <a:ext cx="1371600" cy="476250"/>
        </a:xfrm>
        <a:prstGeom prst="homePlate">
          <a:avLst>
            <a:gd name="adj" fmla="val 318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1</xdr:col>
      <xdr:colOff>0</xdr:colOff>
      <xdr:row>1</xdr:row>
      <xdr:rowOff>0</xdr:rowOff>
    </xdr:from>
    <xdr:ext cx="13182600" cy="1095375"/>
    <xdr:sp>
      <xdr:nvSpPr>
        <xdr:cNvPr id="2" name="5 Rectángulo redondeado"/>
        <xdr:cNvSpPr>
          <a:spLocks/>
        </xdr:cNvSpPr>
      </xdr:nvSpPr>
      <xdr:spPr>
        <a:xfrm>
          <a:off x="762000" y="190500"/>
          <a:ext cx="1318260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13182600" cy="285750"/>
    <xdr:sp>
      <xdr:nvSpPr>
        <xdr:cNvPr id="3" name="6 Rectángulo redondeado"/>
        <xdr:cNvSpPr>
          <a:spLocks/>
        </xdr:cNvSpPr>
      </xdr:nvSpPr>
      <xdr:spPr>
        <a:xfrm>
          <a:off x="762000" y="1476375"/>
          <a:ext cx="1318260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2018</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7040225" cy="1095375"/>
    <xdr:sp>
      <xdr:nvSpPr>
        <xdr:cNvPr id="1" name="1 Rectángulo redondeado"/>
        <xdr:cNvSpPr>
          <a:spLocks/>
        </xdr:cNvSpPr>
      </xdr:nvSpPr>
      <xdr:spPr>
        <a:xfrm>
          <a:off x="762000" y="190500"/>
          <a:ext cx="17040225"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17087850" cy="361950"/>
    <xdr:sp>
      <xdr:nvSpPr>
        <xdr:cNvPr id="2" name="2 Rectángulo redondeado"/>
        <xdr:cNvSpPr>
          <a:spLocks/>
        </xdr:cNvSpPr>
      </xdr:nvSpPr>
      <xdr:spPr>
        <a:xfrm>
          <a:off x="762000" y="1514475"/>
          <a:ext cx="17087850"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2018</a:t>
          </a:r>
        </a:p>
      </xdr:txBody>
    </xdr:sp>
    <xdr:clientData/>
  </xdr:oneCellAnchor>
  <xdr:twoCellAnchor>
    <xdr:from>
      <xdr:col>21</xdr:col>
      <xdr:colOff>0</xdr:colOff>
      <xdr:row>2</xdr:row>
      <xdr:rowOff>0</xdr:rowOff>
    </xdr:from>
    <xdr:to>
      <xdr:col>22</xdr:col>
      <xdr:colOff>466725</xdr:colOff>
      <xdr:row>4</xdr:row>
      <xdr:rowOff>114300</xdr:rowOff>
    </xdr:to>
    <xdr:sp>
      <xdr:nvSpPr>
        <xdr:cNvPr id="3" name="6 Pentágono">
          <a:hlinkClick r:id="rId1"/>
        </xdr:cNvPr>
        <xdr:cNvSpPr>
          <a:spLocks/>
        </xdr:cNvSpPr>
      </xdr:nvSpPr>
      <xdr:spPr>
        <a:xfrm flipH="1">
          <a:off x="18554700" y="381000"/>
          <a:ext cx="1228725" cy="495300"/>
        </a:xfrm>
        <a:prstGeom prst="homePlate">
          <a:avLst>
            <a:gd name="adj" fmla="val 28893"/>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20621625" cy="1095375"/>
    <xdr:sp>
      <xdr:nvSpPr>
        <xdr:cNvPr id="1" name="1 Rectángulo redondeado"/>
        <xdr:cNvSpPr>
          <a:spLocks/>
        </xdr:cNvSpPr>
      </xdr:nvSpPr>
      <xdr:spPr>
        <a:xfrm>
          <a:off x="762000" y="190500"/>
          <a:ext cx="20621625"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20621625" cy="285750"/>
    <xdr:sp>
      <xdr:nvSpPr>
        <xdr:cNvPr id="2" name="2 Rectángulo redondeado"/>
        <xdr:cNvSpPr>
          <a:spLocks/>
        </xdr:cNvSpPr>
      </xdr:nvSpPr>
      <xdr:spPr>
        <a:xfrm>
          <a:off x="762000" y="1476375"/>
          <a:ext cx="20621625"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2018</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9525000" cy="1095375"/>
    <xdr:sp>
      <xdr:nvSpPr>
        <xdr:cNvPr id="1" name="3 Rectángulo redondeado"/>
        <xdr:cNvSpPr>
          <a:spLocks/>
        </xdr:cNvSpPr>
      </xdr:nvSpPr>
      <xdr:spPr>
        <a:xfrm>
          <a:off x="752475" y="190500"/>
          <a:ext cx="952500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0</xdr:colOff>
      <xdr:row>7</xdr:row>
      <xdr:rowOff>142875</xdr:rowOff>
    </xdr:from>
    <xdr:ext cx="9525000" cy="285750"/>
    <xdr:sp>
      <xdr:nvSpPr>
        <xdr:cNvPr id="2" name="4 Rectángulo redondeado"/>
        <xdr:cNvSpPr>
          <a:spLocks/>
        </xdr:cNvSpPr>
      </xdr:nvSpPr>
      <xdr:spPr>
        <a:xfrm>
          <a:off x="752475" y="1476375"/>
          <a:ext cx="952500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2018</a:t>
          </a:r>
        </a:p>
      </xdr:txBody>
    </xdr:sp>
    <xdr:clientData/>
  </xdr:oneCellAnchor>
  <xdr:twoCellAnchor>
    <xdr:from>
      <xdr:col>13</xdr:col>
      <xdr:colOff>0</xdr:colOff>
      <xdr:row>2</xdr:row>
      <xdr:rowOff>66675</xdr:rowOff>
    </xdr:from>
    <xdr:to>
      <xdr:col>14</xdr:col>
      <xdr:colOff>371475</xdr:colOff>
      <xdr:row>4</xdr:row>
      <xdr:rowOff>180975</xdr:rowOff>
    </xdr:to>
    <xdr:sp>
      <xdr:nvSpPr>
        <xdr:cNvPr id="3" name="5 Pentágono">
          <a:hlinkClick r:id="rId1"/>
        </xdr:cNvPr>
        <xdr:cNvSpPr>
          <a:spLocks/>
        </xdr:cNvSpPr>
      </xdr:nvSpPr>
      <xdr:spPr>
        <a:xfrm flipH="1">
          <a:off x="10982325" y="447675"/>
          <a:ext cx="1428750" cy="495300"/>
        </a:xfrm>
        <a:prstGeom prst="homePlate">
          <a:avLst>
            <a:gd name="adj" fmla="val 3184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714375</xdr:colOff>
      <xdr:row>0</xdr:row>
      <xdr:rowOff>123825</xdr:rowOff>
    </xdr:from>
    <xdr:ext cx="9658350" cy="1095375"/>
    <xdr:sp>
      <xdr:nvSpPr>
        <xdr:cNvPr id="1" name="3 Rectángulo redondeado"/>
        <xdr:cNvSpPr>
          <a:spLocks/>
        </xdr:cNvSpPr>
      </xdr:nvSpPr>
      <xdr:spPr>
        <a:xfrm>
          <a:off x="714375" y="123825"/>
          <a:ext cx="9658350" cy="1095375"/>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nacionales</a:t>
          </a:r>
        </a:p>
      </xdr:txBody>
    </xdr:sp>
    <xdr:clientData/>
  </xdr:oneCellAnchor>
  <xdr:oneCellAnchor>
    <xdr:from>
      <xdr:col>1</xdr:col>
      <xdr:colOff>9525</xdr:colOff>
      <xdr:row>7</xdr:row>
      <xdr:rowOff>142875</xdr:rowOff>
    </xdr:from>
    <xdr:ext cx="9620250" cy="285750"/>
    <xdr:sp>
      <xdr:nvSpPr>
        <xdr:cNvPr id="2" name="4 Rectángulo redondeado"/>
        <xdr:cNvSpPr>
          <a:spLocks/>
        </xdr:cNvSpPr>
      </xdr:nvSpPr>
      <xdr:spPr>
        <a:xfrm>
          <a:off x="762000" y="1476375"/>
          <a:ext cx="9620250" cy="2857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2018</a:t>
          </a:r>
        </a:p>
      </xdr:txBody>
    </xdr:sp>
    <xdr:clientData/>
  </xdr:oneCellAnchor>
  <xdr:twoCellAnchor>
    <xdr:from>
      <xdr:col>9</xdr:col>
      <xdr:colOff>723900</xdr:colOff>
      <xdr:row>2</xdr:row>
      <xdr:rowOff>47625</xdr:rowOff>
    </xdr:from>
    <xdr:to>
      <xdr:col>11</xdr:col>
      <xdr:colOff>447675</xdr:colOff>
      <xdr:row>4</xdr:row>
      <xdr:rowOff>161925</xdr:rowOff>
    </xdr:to>
    <xdr:sp>
      <xdr:nvSpPr>
        <xdr:cNvPr id="3" name="9 Pentágono">
          <a:hlinkClick r:id="rId1"/>
        </xdr:cNvPr>
        <xdr:cNvSpPr>
          <a:spLocks/>
        </xdr:cNvSpPr>
      </xdr:nvSpPr>
      <xdr:spPr>
        <a:xfrm flipH="1">
          <a:off x="11039475" y="428625"/>
          <a:ext cx="1247775" cy="495300"/>
        </a:xfrm>
        <a:prstGeom prst="homePlate">
          <a:avLst>
            <a:gd name="adj" fmla="val 292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371475</xdr:colOff>
      <xdr:row>2</xdr:row>
      <xdr:rowOff>104775</xdr:rowOff>
    </xdr:from>
    <xdr:to>
      <xdr:col>10</xdr:col>
      <xdr:colOff>95250</xdr:colOff>
      <xdr:row>4</xdr:row>
      <xdr:rowOff>180975</xdr:rowOff>
    </xdr:to>
    <xdr:sp>
      <xdr:nvSpPr>
        <xdr:cNvPr id="1" name="5 Pentágono">
          <a:hlinkClick r:id="rId1"/>
        </xdr:cNvPr>
        <xdr:cNvSpPr>
          <a:spLocks/>
        </xdr:cNvSpPr>
      </xdr:nvSpPr>
      <xdr:spPr>
        <a:xfrm flipH="1">
          <a:off x="7543800" y="485775"/>
          <a:ext cx="1247775" cy="457200"/>
        </a:xfrm>
        <a:prstGeom prst="homePlate">
          <a:avLst>
            <a:gd name="adj" fmla="val 30689"/>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oneCellAnchor>
    <xdr:from>
      <xdr:col>0</xdr:col>
      <xdr:colOff>542925</xdr:colOff>
      <xdr:row>0</xdr:row>
      <xdr:rowOff>180975</xdr:rowOff>
    </xdr:from>
    <xdr:ext cx="6257925" cy="1295400"/>
    <xdr:sp>
      <xdr:nvSpPr>
        <xdr:cNvPr id="2" name="6 Rectángulo redondeado"/>
        <xdr:cNvSpPr>
          <a:spLocks/>
        </xdr:cNvSpPr>
      </xdr:nvSpPr>
      <xdr:spPr>
        <a:xfrm>
          <a:off x="542925" y="180975"/>
          <a:ext cx="6257925" cy="12954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CONDENADOS POR DELITOS SEXUALES
</a:t>
          </a:r>
          <a:r>
            <a:rPr lang="en-US" cap="none" sz="2000" b="1" i="0" u="none" baseline="0">
              <a:solidFill>
                <a:srgbClr val="FFFFFF"/>
              </a:solidFill>
            </a:rPr>
            <a:t>Penas. Resultados por Comunidades Autónomas</a:t>
          </a:r>
        </a:p>
      </xdr:txBody>
    </xdr:sp>
    <xdr:clientData/>
  </xdr:oneCellAnchor>
  <xdr:oneCellAnchor>
    <xdr:from>
      <xdr:col>1</xdr:col>
      <xdr:colOff>0</xdr:colOff>
      <xdr:row>8</xdr:row>
      <xdr:rowOff>9525</xdr:rowOff>
    </xdr:from>
    <xdr:ext cx="6105525" cy="361950"/>
    <xdr:sp>
      <xdr:nvSpPr>
        <xdr:cNvPr id="3" name="7 Rectángulo redondeado"/>
        <xdr:cNvSpPr>
          <a:spLocks/>
        </xdr:cNvSpPr>
      </xdr:nvSpPr>
      <xdr:spPr>
        <a:xfrm>
          <a:off x="590550" y="1628775"/>
          <a:ext cx="6105525" cy="361950"/>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Año 2018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Hoja2">
    <pageSetUpPr fitToPage="1"/>
  </sheetPr>
  <dimension ref="C1:M24"/>
  <sheetViews>
    <sheetView tabSelected="1" zoomScalePageLayoutView="0" workbookViewId="0" topLeftCell="A1">
      <selection activeCell="A1" sqref="A1"/>
    </sheetView>
  </sheetViews>
  <sheetFormatPr defaultColWidth="11.421875" defaultRowHeight="12.75"/>
  <cols>
    <col min="1" max="1" width="10.28125" style="1" customWidth="1"/>
    <col min="2" max="2" width="14.140625" style="1" customWidth="1"/>
    <col min="3" max="4" width="11.421875" style="1" customWidth="1"/>
    <col min="5" max="5" width="57.421875" style="1" customWidth="1"/>
    <col min="6" max="16384" width="11.421875" style="1" customWidth="1"/>
  </cols>
  <sheetData>
    <row r="1" spans="4:5" ht="19.5" customHeight="1">
      <c r="D1" s="33"/>
      <c r="E1" s="33"/>
    </row>
    <row r="2" spans="4:5" ht="19.5" customHeight="1">
      <c r="D2" s="2"/>
      <c r="E2" s="3"/>
    </row>
    <row r="3" ht="17.25" customHeight="1">
      <c r="E3" s="4"/>
    </row>
    <row r="4" ht="15" customHeight="1">
      <c r="E4" s="5"/>
    </row>
    <row r="5" ht="12" customHeight="1"/>
    <row r="6" ht="12" customHeight="1"/>
    <row r="7" ht="12" customHeight="1"/>
    <row r="8" ht="17.25" customHeight="1"/>
    <row r="9" ht="15.75" customHeight="1"/>
    <row r="10" ht="13.5" customHeight="1"/>
    <row r="11" ht="19.5" customHeight="1"/>
    <row r="12" ht="12" customHeight="1"/>
    <row r="13" ht="12" customHeight="1"/>
    <row r="14" spans="4:12" s="20" customFormat="1" ht="24" customHeight="1">
      <c r="D14" s="79" t="s">
        <v>0</v>
      </c>
      <c r="E14" s="79"/>
      <c r="F14" s="79"/>
      <c r="G14" s="79"/>
      <c r="H14" s="79"/>
      <c r="I14" s="21"/>
      <c r="J14" s="21"/>
      <c r="K14" s="21"/>
      <c r="L14" s="21"/>
    </row>
    <row r="15" spans="3:13" s="20" customFormat="1" ht="30" customHeight="1">
      <c r="C15" s="81" t="s">
        <v>49</v>
      </c>
      <c r="D15" s="81"/>
      <c r="E15" s="81"/>
      <c r="F15" s="81"/>
      <c r="I15" s="21"/>
      <c r="J15" s="21"/>
      <c r="K15" s="21"/>
      <c r="L15" s="21"/>
      <c r="M15" s="21"/>
    </row>
    <row r="16" spans="4:13" s="20" customFormat="1" ht="24" customHeight="1">
      <c r="D16" s="78" t="s">
        <v>77</v>
      </c>
      <c r="E16" s="78"/>
      <c r="F16" s="78"/>
      <c r="G16" s="78"/>
      <c r="H16" s="78"/>
      <c r="I16" s="21"/>
      <c r="J16" s="21"/>
      <c r="K16" s="21"/>
      <c r="L16" s="21"/>
      <c r="M16" s="21"/>
    </row>
    <row r="17" spans="4:13" s="20" customFormat="1" ht="24" customHeight="1">
      <c r="D17" s="78" t="s">
        <v>78</v>
      </c>
      <c r="E17" s="78"/>
      <c r="F17" s="78"/>
      <c r="G17" s="78"/>
      <c r="H17" s="78"/>
      <c r="I17" s="21"/>
      <c r="J17" s="21"/>
      <c r="K17" s="21"/>
      <c r="L17" s="21"/>
      <c r="M17" s="21"/>
    </row>
    <row r="18" spans="4:13" s="20" customFormat="1" ht="24" customHeight="1">
      <c r="D18" s="78" t="s">
        <v>80</v>
      </c>
      <c r="E18" s="78"/>
      <c r="F18" s="78"/>
      <c r="G18" s="78"/>
      <c r="H18" s="78"/>
      <c r="I18" s="21"/>
      <c r="J18" s="21"/>
      <c r="K18" s="33"/>
      <c r="L18" s="21"/>
      <c r="M18" s="21"/>
    </row>
    <row r="19" spans="4:13" s="20" customFormat="1" ht="24" customHeight="1">
      <c r="D19" s="78" t="s">
        <v>93</v>
      </c>
      <c r="E19" s="78"/>
      <c r="F19" s="78"/>
      <c r="G19" s="78"/>
      <c r="H19" s="78"/>
      <c r="I19" s="21"/>
      <c r="J19" s="21"/>
      <c r="K19" s="21"/>
      <c r="L19" s="21"/>
      <c r="M19" s="21"/>
    </row>
    <row r="20" spans="4:13" s="20" customFormat="1" ht="24" customHeight="1">
      <c r="D20" s="78" t="s">
        <v>95</v>
      </c>
      <c r="E20" s="78"/>
      <c r="F20" s="78"/>
      <c r="G20" s="78"/>
      <c r="H20" s="78"/>
      <c r="I20" s="22"/>
      <c r="J20" s="22"/>
      <c r="K20" s="4"/>
      <c r="L20" s="21"/>
      <c r="M20" s="21"/>
    </row>
    <row r="21" spans="4:13" s="20" customFormat="1" ht="24" customHeight="1">
      <c r="D21" s="78" t="s">
        <v>97</v>
      </c>
      <c r="E21" s="78"/>
      <c r="F21" s="78"/>
      <c r="G21" s="78"/>
      <c r="H21" s="78"/>
      <c r="I21" s="21"/>
      <c r="J21" s="21"/>
      <c r="K21" s="5"/>
      <c r="L21" s="21"/>
      <c r="M21" s="21"/>
    </row>
    <row r="22" spans="3:13" s="20" customFormat="1" ht="24" customHeight="1">
      <c r="C22" s="81" t="s">
        <v>70</v>
      </c>
      <c r="D22" s="81"/>
      <c r="E22" s="81"/>
      <c r="F22" s="81"/>
      <c r="I22" s="21"/>
      <c r="J22" s="21"/>
      <c r="K22" s="21"/>
      <c r="L22" s="21"/>
      <c r="M22" s="21"/>
    </row>
    <row r="23" spans="4:13" s="20" customFormat="1" ht="24" customHeight="1">
      <c r="D23" s="78" t="s">
        <v>99</v>
      </c>
      <c r="E23" s="78"/>
      <c r="F23" s="78"/>
      <c r="G23" s="78"/>
      <c r="H23" s="78"/>
      <c r="I23" s="21"/>
      <c r="J23" s="21"/>
      <c r="K23" s="21"/>
      <c r="L23" s="21"/>
      <c r="M23" s="21"/>
    </row>
    <row r="24" spans="4:13" s="20" customFormat="1" ht="19.5" customHeight="1">
      <c r="D24" s="80"/>
      <c r="E24" s="80"/>
      <c r="F24" s="80"/>
      <c r="G24" s="80"/>
      <c r="H24" s="80"/>
      <c r="I24" s="21"/>
      <c r="J24" s="21"/>
      <c r="K24" s="21"/>
      <c r="L24" s="21"/>
      <c r="M24" s="21"/>
    </row>
  </sheetData>
  <sheetProtection/>
  <mergeCells count="4">
    <mergeCell ref="D14:H14"/>
    <mergeCell ref="D24:H24"/>
    <mergeCell ref="C15:F15"/>
    <mergeCell ref="C22:F22"/>
  </mergeCells>
  <hyperlinks>
    <hyperlink ref="D14" location="Fuente!A1" display="Fuente"/>
    <hyperlink ref="D16:H16" location="'2.12'!A1" display="2.12 Penas por delitos sexuales según sexo"/>
    <hyperlink ref="D17:H17" location="'2.13'!A1" display="2.13 Penas por delitos sexuales según edad"/>
    <hyperlink ref="D18:H18" location="'2.14'!A1" display="2.14 Penas por delitos sexuales según nacionalidad"/>
    <hyperlink ref="D19:H19" location="'2.15'!A1" display="2.15 Penas por delitos sexuales según tipo de pena y tipo de delito"/>
    <hyperlink ref="D20:H20" location="'5.5'!A1" display="5.5 Penas de prisión según duración de la pena, edad, sexo y nacionalidad del infractor"/>
    <hyperlink ref="D21:H21" location="'2.17'!A1" display="2.17 Penas de prisión por delitos sexuales según duración de la pena y tipo de delito"/>
    <hyperlink ref="D23:H23" location="'2.3 CCAA'!A1" display="2.3 Penas por delitos sexuales según lugar de condena"/>
    <hyperlink ref="D20" location="'2.16'!A1" display="2.16 Penas de prisión por delitos sexuales según duración de la pena, edad y nacionalidad "/>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C1:K11"/>
  <sheetViews>
    <sheetView zoomScalePageLayoutView="0" workbookViewId="0" topLeftCell="A1">
      <selection activeCell="A1" sqref="A1"/>
    </sheetView>
  </sheetViews>
  <sheetFormatPr defaultColWidth="11.421875" defaultRowHeight="12.75"/>
  <cols>
    <col min="1" max="1" width="11.421875" style="24" customWidth="1"/>
    <col min="2" max="2" width="4.7109375" style="24" customWidth="1"/>
    <col min="3" max="3" width="110.7109375" style="24" bestFit="1" customWidth="1"/>
    <col min="4" max="4" width="12.00390625" style="24" customWidth="1"/>
    <col min="5" max="5" width="12.421875" style="24" customWidth="1"/>
    <col min="6" max="6" width="13.57421875" style="24" customWidth="1"/>
    <col min="7" max="7" width="13.421875" style="24" customWidth="1"/>
    <col min="8" max="8" width="12.7109375" style="24" customWidth="1"/>
    <col min="9" max="10" width="11.421875" style="24" customWidth="1"/>
    <col min="11" max="11" width="10.28125" style="24" customWidth="1"/>
    <col min="12" max="12" width="11.28125" style="24" customWidth="1"/>
    <col min="13" max="13" width="11.7109375" style="24" customWidth="1"/>
    <col min="14" max="16384" width="11.421875" style="24" customWidth="1"/>
  </cols>
  <sheetData>
    <row r="1" ht="14.25">
      <c r="C1"/>
    </row>
    <row r="2" ht="14.25">
      <c r="C2" s="23"/>
    </row>
    <row r="6" spans="3:11" s="25" customFormat="1" ht="90">
      <c r="C6" s="75" t="s">
        <v>100</v>
      </c>
      <c r="D6" s="34"/>
      <c r="E6" s="34"/>
      <c r="F6" s="34"/>
      <c r="G6" s="34"/>
      <c r="H6" s="34"/>
      <c r="I6" s="34"/>
      <c r="J6" s="34"/>
      <c r="K6" s="34"/>
    </row>
    <row r="7" spans="3:11" s="25" customFormat="1" ht="90">
      <c r="C7" s="75" t="s">
        <v>101</v>
      </c>
      <c r="D7" s="34"/>
      <c r="E7" s="34"/>
      <c r="F7" s="34"/>
      <c r="G7" s="34"/>
      <c r="H7" s="34"/>
      <c r="I7" s="34"/>
      <c r="J7" s="34"/>
      <c r="K7" s="34"/>
    </row>
    <row r="8" spans="3:11" s="25" customFormat="1" ht="36">
      <c r="C8" s="75" t="s">
        <v>102</v>
      </c>
      <c r="D8" s="34"/>
      <c r="E8" s="34"/>
      <c r="F8" s="34"/>
      <c r="G8" s="34"/>
      <c r="H8" s="34"/>
      <c r="I8" s="34"/>
      <c r="J8" s="34"/>
      <c r="K8" s="34"/>
    </row>
    <row r="9" spans="3:11" s="25" customFormat="1" ht="36">
      <c r="C9" s="75" t="s">
        <v>19</v>
      </c>
      <c r="D9" s="34"/>
      <c r="E9" s="34"/>
      <c r="F9" s="34"/>
      <c r="G9" s="34"/>
      <c r="H9" s="34"/>
      <c r="I9" s="34"/>
      <c r="J9" s="34"/>
      <c r="K9" s="34"/>
    </row>
    <row r="10" spans="3:11" s="25" customFormat="1" ht="18">
      <c r="C10" s="75"/>
      <c r="D10" s="34"/>
      <c r="E10" s="34"/>
      <c r="F10" s="34"/>
      <c r="G10" s="34"/>
      <c r="H10" s="34"/>
      <c r="I10" s="34"/>
      <c r="J10" s="34"/>
      <c r="K10" s="34"/>
    </row>
    <row r="11" spans="3:11" ht="39.75" customHeight="1">
      <c r="C11" s="77" t="s">
        <v>103</v>
      </c>
      <c r="D11" s="76"/>
      <c r="E11" s="76"/>
      <c r="F11" s="76"/>
      <c r="G11" s="76"/>
      <c r="H11" s="76"/>
      <c r="I11" s="76"/>
      <c r="J11" s="76"/>
      <c r="K11" s="76"/>
    </row>
  </sheetData>
  <sheetProtection/>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7:M41"/>
  <sheetViews>
    <sheetView zoomScalePageLayoutView="0" workbookViewId="0" topLeftCell="A1">
      <selection activeCell="A1" sqref="A1"/>
    </sheetView>
  </sheetViews>
  <sheetFormatPr defaultColWidth="11.421875" defaultRowHeight="12.75"/>
  <cols>
    <col min="1" max="1" width="11.421875" style="1" customWidth="1"/>
    <col min="2" max="2" width="11.140625" style="1" customWidth="1"/>
    <col min="3" max="3" width="59.57421875" style="1" customWidth="1"/>
    <col min="4" max="5" width="12.8515625" style="7" customWidth="1"/>
    <col min="6" max="9" width="12.8515625" style="1" customWidth="1"/>
    <col min="10" max="16384" width="11.421875" style="1" customWidth="1"/>
  </cols>
  <sheetData>
    <row r="2" ht="15"/>
    <row r="3" ht="15"/>
    <row r="4" ht="15"/>
    <row r="5" ht="15"/>
    <row r="6" ht="15"/>
    <row r="7" spans="3:8" ht="18">
      <c r="C7" s="6"/>
      <c r="H7"/>
    </row>
    <row r="8" spans="3:8" ht="18">
      <c r="C8" s="6"/>
      <c r="H8" s="31"/>
    </row>
    <row r="9" spans="3:8" ht="18">
      <c r="C9" s="6"/>
      <c r="H9" s="31"/>
    </row>
    <row r="10" spans="3:8" ht="18">
      <c r="C10" s="6"/>
      <c r="H10" s="31"/>
    </row>
    <row r="11" spans="3:6" ht="18.75" thickBot="1">
      <c r="C11" s="6"/>
      <c r="D11" s="6"/>
      <c r="E11" s="6"/>
      <c r="F11" s="6"/>
    </row>
    <row r="12" spans="2:10" ht="18.75" customHeight="1" thickBot="1">
      <c r="B12" s="87" t="s">
        <v>121</v>
      </c>
      <c r="C12" s="87"/>
      <c r="D12" s="87"/>
      <c r="E12" s="87"/>
      <c r="F12" s="87"/>
      <c r="G12" s="87"/>
      <c r="H12" s="87"/>
      <c r="I12" s="87"/>
      <c r="J12" s="87"/>
    </row>
    <row r="13" ht="15">
      <c r="C13" s="8"/>
    </row>
    <row r="14" ht="24" customHeight="1">
      <c r="C14" s="69" t="s">
        <v>36</v>
      </c>
    </row>
    <row r="15" spans="3:9" ht="24" customHeight="1">
      <c r="C15" s="19"/>
      <c r="D15" s="9"/>
      <c r="E15" s="9"/>
      <c r="F15" s="10"/>
      <c r="G15" s="10"/>
      <c r="H15" s="10"/>
      <c r="I15" s="10"/>
    </row>
    <row r="16" spans="3:9" s="32" customFormat="1" ht="18" customHeight="1" thickBot="1">
      <c r="C16" s="85">
        <f>Inicio!$E$4</f>
        <v>0</v>
      </c>
      <c r="D16" s="82" t="s">
        <v>11</v>
      </c>
      <c r="E16" s="83"/>
      <c r="F16" s="82" t="s">
        <v>48</v>
      </c>
      <c r="G16" s="83"/>
      <c r="H16" s="82" t="s">
        <v>10</v>
      </c>
      <c r="I16" s="84"/>
    </row>
    <row r="17" spans="3:13" s="28" customFormat="1" ht="26.25" customHeight="1" thickBot="1">
      <c r="C17" s="86"/>
      <c r="D17" s="56" t="s">
        <v>20</v>
      </c>
      <c r="E17" s="56" t="s">
        <v>21</v>
      </c>
      <c r="F17" s="56" t="s">
        <v>20</v>
      </c>
      <c r="G17" s="56" t="s">
        <v>21</v>
      </c>
      <c r="H17" s="56" t="s">
        <v>20</v>
      </c>
      <c r="I17" s="56" t="s">
        <v>21</v>
      </c>
      <c r="L17" s="29"/>
      <c r="M17" s="29"/>
    </row>
    <row r="18" spans="3:9" s="11" customFormat="1" ht="15.75" customHeight="1" thickBot="1">
      <c r="C18" s="37" t="s">
        <v>11</v>
      </c>
      <c r="D18" s="37">
        <v>8582</v>
      </c>
      <c r="E18" s="37">
        <f>D18/$D$18*100</f>
        <v>100</v>
      </c>
      <c r="F18" s="37">
        <v>8262</v>
      </c>
      <c r="G18" s="37">
        <f>F18/$F$18*100</f>
        <v>100</v>
      </c>
      <c r="H18" s="37">
        <v>320</v>
      </c>
      <c r="I18" s="37">
        <f aca="true" t="shared" si="0" ref="I18:I35">H18/$H$18*100</f>
        <v>100</v>
      </c>
    </row>
    <row r="19" spans="3:9" s="11" customFormat="1" ht="13.5" thickBot="1">
      <c r="C19" s="36" t="s">
        <v>71</v>
      </c>
      <c r="D19" s="39">
        <v>2422</v>
      </c>
      <c r="E19" s="40">
        <f>D19/$D$18*100</f>
        <v>28.221859706362153</v>
      </c>
      <c r="F19" s="39">
        <v>2318</v>
      </c>
      <c r="G19" s="40">
        <f>F19/$F$18*100</f>
        <v>28.0561607358993</v>
      </c>
      <c r="H19" s="39">
        <v>104</v>
      </c>
      <c r="I19" s="40">
        <f t="shared" si="0"/>
        <v>32.5</v>
      </c>
    </row>
    <row r="20" spans="3:9" s="11" customFormat="1" ht="13.5" thickBot="1">
      <c r="C20" s="38" t="s">
        <v>23</v>
      </c>
      <c r="D20" s="41">
        <v>2416</v>
      </c>
      <c r="E20" s="42">
        <f aca="true" t="shared" si="1" ref="E20:E35">D20/$D$18*100</f>
        <v>28.15194593334887</v>
      </c>
      <c r="F20" s="43">
        <v>2312</v>
      </c>
      <c r="G20" s="42">
        <f aca="true" t="shared" si="2" ref="G20:G35">F20/$F$18*100</f>
        <v>27.983539094650205</v>
      </c>
      <c r="H20" s="43">
        <v>104</v>
      </c>
      <c r="I20" s="42">
        <f t="shared" si="0"/>
        <v>32.5</v>
      </c>
    </row>
    <row r="21" spans="3:9" s="11" customFormat="1" ht="13.5" thickBot="1">
      <c r="C21" s="38" t="s">
        <v>72</v>
      </c>
      <c r="D21" s="41" t="s">
        <v>47</v>
      </c>
      <c r="E21" s="42"/>
      <c r="F21" s="43" t="s">
        <v>47</v>
      </c>
      <c r="G21" s="42"/>
      <c r="H21" s="43" t="s">
        <v>47</v>
      </c>
      <c r="I21" s="42"/>
    </row>
    <row r="22" spans="3:9" s="11" customFormat="1" ht="13.5" thickBot="1">
      <c r="C22" s="38" t="s">
        <v>24</v>
      </c>
      <c r="D22" s="41">
        <v>6</v>
      </c>
      <c r="E22" s="42">
        <f t="shared" si="1"/>
        <v>0.06991377301328362</v>
      </c>
      <c r="F22" s="43">
        <v>6</v>
      </c>
      <c r="G22" s="42">
        <f t="shared" si="2"/>
        <v>0.07262164124909223</v>
      </c>
      <c r="H22" s="43">
        <v>0</v>
      </c>
      <c r="I22" s="42">
        <f t="shared" si="0"/>
        <v>0</v>
      </c>
    </row>
    <row r="23" spans="3:9" s="11" customFormat="1" ht="13.5" thickBot="1">
      <c r="C23" s="38" t="s">
        <v>73</v>
      </c>
      <c r="D23" s="41" t="s">
        <v>47</v>
      </c>
      <c r="E23" s="42"/>
      <c r="F23" s="43" t="s">
        <v>47</v>
      </c>
      <c r="G23" s="42"/>
      <c r="H23" s="43" t="s">
        <v>47</v>
      </c>
      <c r="I23" s="42"/>
    </row>
    <row r="24" spans="3:9" s="11" customFormat="1" ht="13.5" thickBot="1">
      <c r="C24" s="36" t="s">
        <v>74</v>
      </c>
      <c r="D24" s="39">
        <v>5358</v>
      </c>
      <c r="E24" s="40">
        <f t="shared" si="1"/>
        <v>62.43299930086227</v>
      </c>
      <c r="F24" s="39">
        <v>5209</v>
      </c>
      <c r="G24" s="40">
        <f t="shared" si="2"/>
        <v>63.04768821108691</v>
      </c>
      <c r="H24" s="39">
        <v>149</v>
      </c>
      <c r="I24" s="40">
        <f t="shared" si="0"/>
        <v>46.5625</v>
      </c>
    </row>
    <row r="25" spans="3:9" s="11" customFormat="1" ht="13.5" thickBot="1">
      <c r="C25" s="38" t="s">
        <v>26</v>
      </c>
      <c r="D25" s="41">
        <v>88</v>
      </c>
      <c r="E25" s="42">
        <f t="shared" si="1"/>
        <v>1.0254020041948264</v>
      </c>
      <c r="F25" s="43">
        <v>86</v>
      </c>
      <c r="G25" s="42">
        <f t="shared" si="2"/>
        <v>1.0409101912369887</v>
      </c>
      <c r="H25" s="43">
        <v>2</v>
      </c>
      <c r="I25" s="42">
        <f t="shared" si="0"/>
        <v>0.625</v>
      </c>
    </row>
    <row r="26" spans="3:9" s="11" customFormat="1" ht="13.5" thickBot="1">
      <c r="C26" s="38" t="s">
        <v>27</v>
      </c>
      <c r="D26" s="41">
        <v>2522</v>
      </c>
      <c r="E26" s="42">
        <f t="shared" si="1"/>
        <v>29.387089256583547</v>
      </c>
      <c r="F26" s="43">
        <v>2419</v>
      </c>
      <c r="G26" s="42">
        <f t="shared" si="2"/>
        <v>29.278625030259015</v>
      </c>
      <c r="H26" s="43">
        <v>103</v>
      </c>
      <c r="I26" s="42">
        <f t="shared" si="0"/>
        <v>32.1875</v>
      </c>
    </row>
    <row r="27" spans="3:9" s="11" customFormat="1" ht="13.5" thickBot="1">
      <c r="C27" s="38" t="s">
        <v>28</v>
      </c>
      <c r="D27" s="41">
        <v>3</v>
      </c>
      <c r="E27" s="42">
        <f t="shared" si="1"/>
        <v>0.03495688650664181</v>
      </c>
      <c r="F27" s="43">
        <v>3</v>
      </c>
      <c r="G27" s="42">
        <f t="shared" si="2"/>
        <v>0.03631082062454612</v>
      </c>
      <c r="H27" s="43">
        <v>0</v>
      </c>
      <c r="I27" s="42">
        <f t="shared" si="0"/>
        <v>0</v>
      </c>
    </row>
    <row r="28" spans="3:9" s="11" customFormat="1" ht="13.5" thickBot="1">
      <c r="C28" s="38" t="s">
        <v>40</v>
      </c>
      <c r="D28" s="41" t="s">
        <v>47</v>
      </c>
      <c r="E28" s="42"/>
      <c r="F28" s="43" t="s">
        <v>47</v>
      </c>
      <c r="G28" s="42"/>
      <c r="H28" s="43" t="s">
        <v>47</v>
      </c>
      <c r="I28" s="42"/>
    </row>
    <row r="29" spans="3:9" s="11" customFormat="1" ht="13.5" thickBot="1">
      <c r="C29" s="38" t="s">
        <v>41</v>
      </c>
      <c r="D29" s="41">
        <v>6</v>
      </c>
      <c r="E29" s="42">
        <f t="shared" si="1"/>
        <v>0.06991377301328362</v>
      </c>
      <c r="F29" s="43">
        <v>6</v>
      </c>
      <c r="G29" s="42">
        <f t="shared" si="2"/>
        <v>0.07262164124909223</v>
      </c>
      <c r="H29" s="43">
        <v>0</v>
      </c>
      <c r="I29" s="42">
        <f t="shared" si="0"/>
        <v>0</v>
      </c>
    </row>
    <row r="30" spans="3:9" s="11" customFormat="1" ht="13.5" thickBot="1">
      <c r="C30" s="38" t="s">
        <v>29</v>
      </c>
      <c r="D30" s="41">
        <v>36</v>
      </c>
      <c r="E30" s="42">
        <f t="shared" si="1"/>
        <v>0.41948263807970165</v>
      </c>
      <c r="F30" s="43">
        <v>36</v>
      </c>
      <c r="G30" s="42">
        <f t="shared" si="2"/>
        <v>0.4357298474945534</v>
      </c>
      <c r="H30" s="43">
        <v>0</v>
      </c>
      <c r="I30" s="42">
        <f t="shared" si="0"/>
        <v>0</v>
      </c>
    </row>
    <row r="31" spans="3:9" s="11" customFormat="1" ht="13.5" thickBot="1">
      <c r="C31" s="38" t="s">
        <v>42</v>
      </c>
      <c r="D31" s="41">
        <v>1387</v>
      </c>
      <c r="E31" s="42">
        <f t="shared" si="1"/>
        <v>16.161733861570728</v>
      </c>
      <c r="F31" s="43">
        <v>1363</v>
      </c>
      <c r="G31" s="42">
        <f t="shared" si="2"/>
        <v>16.497216170418785</v>
      </c>
      <c r="H31" s="43">
        <v>24</v>
      </c>
      <c r="I31" s="42">
        <f t="shared" si="0"/>
        <v>7.5</v>
      </c>
    </row>
    <row r="32" spans="3:9" s="11" customFormat="1" ht="13.5" thickBot="1">
      <c r="C32" s="38" t="s">
        <v>43</v>
      </c>
      <c r="D32" s="41">
        <v>1220</v>
      </c>
      <c r="E32" s="42">
        <f t="shared" si="1"/>
        <v>14.215800512701001</v>
      </c>
      <c r="F32" s="43">
        <v>1200</v>
      </c>
      <c r="G32" s="42">
        <f t="shared" si="2"/>
        <v>14.524328249818447</v>
      </c>
      <c r="H32" s="43">
        <v>20</v>
      </c>
      <c r="I32" s="42">
        <f t="shared" si="0"/>
        <v>6.25</v>
      </c>
    </row>
    <row r="33" spans="3:9" s="11" customFormat="1" ht="13.5" thickBot="1">
      <c r="C33" s="38" t="s">
        <v>44</v>
      </c>
      <c r="D33" s="41">
        <v>96</v>
      </c>
      <c r="E33" s="42">
        <f t="shared" si="1"/>
        <v>1.118620368212538</v>
      </c>
      <c r="F33" s="43">
        <v>96</v>
      </c>
      <c r="G33" s="42">
        <f t="shared" si="2"/>
        <v>1.1619462599854757</v>
      </c>
      <c r="H33" s="43">
        <v>0</v>
      </c>
      <c r="I33" s="42">
        <f t="shared" si="0"/>
        <v>0</v>
      </c>
    </row>
    <row r="34" spans="3:9" s="11" customFormat="1" ht="13.5" thickBot="1">
      <c r="C34" s="36" t="s">
        <v>75</v>
      </c>
      <c r="D34" s="39">
        <v>792</v>
      </c>
      <c r="E34" s="40">
        <f t="shared" si="1"/>
        <v>9.228618037753437</v>
      </c>
      <c r="F34" s="39">
        <v>725</v>
      </c>
      <c r="G34" s="40">
        <f t="shared" si="2"/>
        <v>8.775114984265311</v>
      </c>
      <c r="H34" s="39">
        <v>67</v>
      </c>
      <c r="I34" s="40">
        <f t="shared" si="0"/>
        <v>20.9375</v>
      </c>
    </row>
    <row r="35" spans="3:9" s="11" customFormat="1" ht="13.5" thickBot="1">
      <c r="C35" s="36" t="s">
        <v>76</v>
      </c>
      <c r="D35" s="39">
        <v>10</v>
      </c>
      <c r="E35" s="40">
        <f t="shared" si="1"/>
        <v>0.11652295502213937</v>
      </c>
      <c r="F35" s="39">
        <v>10</v>
      </c>
      <c r="G35" s="40">
        <f t="shared" si="2"/>
        <v>0.12103606874848705</v>
      </c>
      <c r="H35" s="39">
        <v>0</v>
      </c>
      <c r="I35" s="40">
        <f t="shared" si="0"/>
        <v>0</v>
      </c>
    </row>
    <row r="36" spans="12:13" ht="15">
      <c r="L36" s="11"/>
      <c r="M36" s="11"/>
    </row>
    <row r="37" ht="15">
      <c r="C37" s="66" t="s">
        <v>37</v>
      </c>
    </row>
    <row r="40" ht="15">
      <c r="C40" s="67" t="s">
        <v>114</v>
      </c>
    </row>
    <row r="41" ht="15">
      <c r="C41" s="67" t="s">
        <v>115</v>
      </c>
    </row>
  </sheetData>
  <sheetProtection/>
  <mergeCells count="5">
    <mergeCell ref="D16:E16"/>
    <mergeCell ref="F16:G16"/>
    <mergeCell ref="H16:I16"/>
    <mergeCell ref="C16:C17"/>
    <mergeCell ref="B12:J12"/>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1:X41"/>
  <sheetViews>
    <sheetView zoomScalePageLayoutView="0" workbookViewId="0" topLeftCell="A1">
      <selection activeCell="A1" sqref="A1"/>
    </sheetView>
  </sheetViews>
  <sheetFormatPr defaultColWidth="11.421875" defaultRowHeight="12.75"/>
  <cols>
    <col min="1" max="1" width="11.421875" style="15" customWidth="1"/>
    <col min="2" max="2" width="13.00390625" style="15" customWidth="1"/>
    <col min="3" max="3" width="58.57421875" style="15" customWidth="1"/>
    <col min="4" max="4" width="11.140625" style="16" customWidth="1"/>
    <col min="5" max="5" width="13.140625" style="16" customWidth="1"/>
    <col min="6" max="6" width="11.28125" style="15" customWidth="1"/>
    <col min="7" max="8" width="11.421875" style="15" customWidth="1"/>
    <col min="9" max="9" width="10.8515625" style="15" customWidth="1"/>
    <col min="10" max="10" width="11.7109375" style="15" customWidth="1"/>
    <col min="11" max="11" width="10.8515625" style="15" customWidth="1"/>
    <col min="12" max="12" width="11.8515625" style="15" customWidth="1"/>
    <col min="13" max="13" width="10.8515625" style="15" customWidth="1"/>
    <col min="14" max="14" width="11.140625" style="15" customWidth="1"/>
    <col min="15" max="15" width="13.28125" style="15" customWidth="1"/>
    <col min="16" max="16" width="11.421875" style="15" customWidth="1"/>
    <col min="17" max="17" width="10.8515625" style="15" customWidth="1"/>
    <col min="18" max="18" width="11.7109375" style="15" customWidth="1"/>
    <col min="19" max="19" width="10.8515625" style="15" customWidth="1"/>
    <col min="20" max="20" width="11.8515625" style="15" customWidth="1"/>
    <col min="21" max="21" width="10.8515625" style="15" customWidth="1"/>
    <col min="22" max="22" width="11.7109375" style="15" customWidth="1"/>
    <col min="23" max="23" width="10.8515625" style="15" customWidth="1"/>
    <col min="24" max="16384" width="11.421875" style="15" customWidth="1"/>
  </cols>
  <sheetData>
    <row r="2" ht="15"/>
    <row r="3" ht="15"/>
    <row r="4" ht="15"/>
    <row r="5" ht="15"/>
    <row r="6" ht="15"/>
    <row r="7" ht="15"/>
    <row r="8" ht="15"/>
    <row r="9" ht="15"/>
    <row r="10" ht="15"/>
    <row r="11" spans="3:8" s="1" customFormat="1" ht="18.75" thickBot="1">
      <c r="C11" s="6"/>
      <c r="D11" s="7"/>
      <c r="E11" s="7"/>
      <c r="H11"/>
    </row>
    <row r="12" spans="2:14" s="1" customFormat="1" ht="18.75" thickBot="1">
      <c r="B12" s="88" t="s">
        <v>119</v>
      </c>
      <c r="C12" s="88"/>
      <c r="D12" s="88"/>
      <c r="E12" s="88"/>
      <c r="F12" s="88"/>
      <c r="G12" s="88"/>
      <c r="H12" s="88"/>
      <c r="I12" s="88"/>
      <c r="J12" s="88"/>
      <c r="K12" s="88"/>
      <c r="L12" s="88"/>
      <c r="M12" s="88"/>
      <c r="N12" s="89"/>
    </row>
    <row r="13" spans="3:6" s="1" customFormat="1" ht="18">
      <c r="C13" s="6"/>
      <c r="D13" s="6"/>
      <c r="E13" s="6"/>
      <c r="F13" s="6"/>
    </row>
    <row r="14" spans="3:5" s="1" customFormat="1" ht="24" customHeight="1">
      <c r="C14" s="68" t="s">
        <v>120</v>
      </c>
      <c r="D14" s="7"/>
      <c r="E14" s="7"/>
    </row>
    <row r="15" spans="3:9" s="1" customFormat="1" ht="24" customHeight="1">
      <c r="C15" s="19"/>
      <c r="D15" s="9"/>
      <c r="E15" s="9"/>
      <c r="F15" s="10"/>
      <c r="G15" s="10"/>
      <c r="H15" s="10"/>
      <c r="I15" s="10"/>
    </row>
    <row r="16" spans="3:24" s="14" customFormat="1" ht="15.75" customHeight="1" thickBot="1">
      <c r="C16" s="85">
        <f>Inicio!$E$4</f>
        <v>0</v>
      </c>
      <c r="D16" s="82" t="s">
        <v>11</v>
      </c>
      <c r="E16" s="83"/>
      <c r="F16" s="82" t="s">
        <v>1</v>
      </c>
      <c r="G16" s="83"/>
      <c r="H16" s="82" t="s">
        <v>2</v>
      </c>
      <c r="I16" s="83"/>
      <c r="J16" s="82" t="s">
        <v>3</v>
      </c>
      <c r="K16" s="83"/>
      <c r="L16" s="82" t="s">
        <v>4</v>
      </c>
      <c r="M16" s="83"/>
      <c r="N16" s="82" t="s">
        <v>5</v>
      </c>
      <c r="O16" s="83"/>
      <c r="P16" s="82" t="s">
        <v>6</v>
      </c>
      <c r="Q16" s="83"/>
      <c r="R16" s="82" t="s">
        <v>7</v>
      </c>
      <c r="S16" s="83"/>
      <c r="T16" s="82" t="s">
        <v>8</v>
      </c>
      <c r="U16" s="83"/>
      <c r="V16" s="82" t="s">
        <v>9</v>
      </c>
      <c r="W16" s="83"/>
      <c r="X16" s="13"/>
    </row>
    <row r="17" spans="3:23" s="26" customFormat="1" ht="27" customHeight="1" thickBot="1">
      <c r="C17" s="86"/>
      <c r="D17" s="56" t="s">
        <v>20</v>
      </c>
      <c r="E17" s="56" t="s">
        <v>21</v>
      </c>
      <c r="F17" s="56" t="s">
        <v>20</v>
      </c>
      <c r="G17" s="56" t="s">
        <v>21</v>
      </c>
      <c r="H17" s="56" t="s">
        <v>20</v>
      </c>
      <c r="I17" s="56" t="s">
        <v>21</v>
      </c>
      <c r="J17" s="56" t="s">
        <v>20</v>
      </c>
      <c r="K17" s="56" t="s">
        <v>21</v>
      </c>
      <c r="L17" s="56" t="s">
        <v>20</v>
      </c>
      <c r="M17" s="56" t="s">
        <v>21</v>
      </c>
      <c r="N17" s="56" t="s">
        <v>20</v>
      </c>
      <c r="O17" s="56" t="s">
        <v>21</v>
      </c>
      <c r="P17" s="56" t="s">
        <v>20</v>
      </c>
      <c r="Q17" s="56" t="s">
        <v>21</v>
      </c>
      <c r="R17" s="56" t="s">
        <v>20</v>
      </c>
      <c r="S17" s="56" t="s">
        <v>21</v>
      </c>
      <c r="T17" s="56" t="s">
        <v>20</v>
      </c>
      <c r="U17" s="56" t="s">
        <v>21</v>
      </c>
      <c r="V17" s="56" t="s">
        <v>20</v>
      </c>
      <c r="W17" s="56" t="s">
        <v>21</v>
      </c>
    </row>
    <row r="18" spans="3:23" ht="13.5" thickBot="1">
      <c r="C18" s="37" t="s">
        <v>11</v>
      </c>
      <c r="D18" s="37">
        <v>8582</v>
      </c>
      <c r="E18" s="37">
        <v>100</v>
      </c>
      <c r="F18" s="37">
        <v>492</v>
      </c>
      <c r="G18" s="37">
        <v>100</v>
      </c>
      <c r="H18" s="37">
        <v>894</v>
      </c>
      <c r="I18" s="37">
        <v>100</v>
      </c>
      <c r="J18" s="37">
        <v>1084</v>
      </c>
      <c r="K18" s="37">
        <v>100</v>
      </c>
      <c r="L18" s="37">
        <v>1123</v>
      </c>
      <c r="M18" s="37">
        <v>100</v>
      </c>
      <c r="N18" s="37">
        <v>1149</v>
      </c>
      <c r="O18" s="37">
        <v>100</v>
      </c>
      <c r="P18" s="37">
        <v>1709</v>
      </c>
      <c r="Q18" s="37">
        <v>100</v>
      </c>
      <c r="R18" s="37">
        <v>1177</v>
      </c>
      <c r="S18" s="37">
        <v>100</v>
      </c>
      <c r="T18" s="37">
        <v>647</v>
      </c>
      <c r="U18" s="37">
        <v>100</v>
      </c>
      <c r="V18" s="37">
        <v>307</v>
      </c>
      <c r="W18" s="37">
        <v>100</v>
      </c>
    </row>
    <row r="19" spans="3:23" ht="13.5" thickBot="1">
      <c r="C19" s="36" t="s">
        <v>71</v>
      </c>
      <c r="D19" s="39">
        <v>2422</v>
      </c>
      <c r="E19" s="40">
        <f>+D19/D$18*100</f>
        <v>28.221859706362153</v>
      </c>
      <c r="F19" s="39">
        <v>143</v>
      </c>
      <c r="G19" s="40">
        <f>+F19/F$18*100</f>
        <v>29.065040650406505</v>
      </c>
      <c r="H19" s="39">
        <v>250</v>
      </c>
      <c r="I19" s="40">
        <f aca="true" t="shared" si="0" ref="I19:I35">+H19/H$18*100</f>
        <v>27.96420581655481</v>
      </c>
      <c r="J19" s="39">
        <v>320</v>
      </c>
      <c r="K19" s="40">
        <f aca="true" t="shared" si="1" ref="K19:K35">+J19/J$18*100</f>
        <v>29.520295202952028</v>
      </c>
      <c r="L19" s="39">
        <v>334</v>
      </c>
      <c r="M19" s="40">
        <f aca="true" t="shared" si="2" ref="M19:M35">+L19/L$18*100</f>
        <v>29.741763134461262</v>
      </c>
      <c r="N19" s="39">
        <v>340</v>
      </c>
      <c r="O19" s="40">
        <f aca="true" t="shared" si="3" ref="O19:O35">+N19/N$18*100</f>
        <v>29.590948651000872</v>
      </c>
      <c r="P19" s="39">
        <v>456</v>
      </c>
      <c r="Q19" s="40">
        <f aca="true" t="shared" si="4" ref="Q19:Q35">+P19/P$18*100</f>
        <v>26.68227033352838</v>
      </c>
      <c r="R19" s="39">
        <v>318</v>
      </c>
      <c r="S19" s="40">
        <f aca="true" t="shared" si="5" ref="S19:S35">+R19/R$18*100</f>
        <v>27.017841971113</v>
      </c>
      <c r="T19" s="39">
        <v>176</v>
      </c>
      <c r="U19" s="40">
        <f aca="true" t="shared" si="6" ref="U19:U35">+T19/T$18*100</f>
        <v>27.202472952086552</v>
      </c>
      <c r="V19" s="39">
        <v>85</v>
      </c>
      <c r="W19" s="40">
        <f aca="true" t="shared" si="7" ref="W19:W35">+V19/V$18*100</f>
        <v>27.68729641693811</v>
      </c>
    </row>
    <row r="20" spans="3:23" ht="13.5" thickBot="1">
      <c r="C20" s="38" t="s">
        <v>23</v>
      </c>
      <c r="D20" s="41">
        <v>2416</v>
      </c>
      <c r="E20" s="42">
        <f aca="true" t="shared" si="8" ref="E20:G35">+D20/D$18*100</f>
        <v>28.15194593334887</v>
      </c>
      <c r="F20" s="43">
        <v>143</v>
      </c>
      <c r="G20" s="42">
        <f t="shared" si="8"/>
        <v>29.065040650406505</v>
      </c>
      <c r="H20" s="43">
        <v>250</v>
      </c>
      <c r="I20" s="42">
        <f t="shared" si="0"/>
        <v>27.96420581655481</v>
      </c>
      <c r="J20" s="41">
        <v>320</v>
      </c>
      <c r="K20" s="42">
        <f t="shared" si="1"/>
        <v>29.520295202952028</v>
      </c>
      <c r="L20" s="43">
        <v>333</v>
      </c>
      <c r="M20" s="42">
        <f t="shared" si="2"/>
        <v>29.65271593944791</v>
      </c>
      <c r="N20" s="43">
        <v>338</v>
      </c>
      <c r="O20" s="42">
        <f t="shared" si="3"/>
        <v>29.416884247171453</v>
      </c>
      <c r="P20" s="41">
        <v>454</v>
      </c>
      <c r="Q20" s="42">
        <f t="shared" si="4"/>
        <v>26.565242832065532</v>
      </c>
      <c r="R20" s="43">
        <v>318</v>
      </c>
      <c r="S20" s="42">
        <f t="shared" si="5"/>
        <v>27.017841971113</v>
      </c>
      <c r="T20" s="43">
        <v>176</v>
      </c>
      <c r="U20" s="42">
        <f t="shared" si="6"/>
        <v>27.202472952086552</v>
      </c>
      <c r="V20" s="43">
        <v>84</v>
      </c>
      <c r="W20" s="42">
        <f t="shared" si="7"/>
        <v>27.36156351791531</v>
      </c>
    </row>
    <row r="21" spans="3:23" ht="13.5" thickBot="1">
      <c r="C21" s="38" t="s">
        <v>72</v>
      </c>
      <c r="D21" s="41" t="s">
        <v>47</v>
      </c>
      <c r="E21" s="42"/>
      <c r="F21" s="43" t="s">
        <v>47</v>
      </c>
      <c r="G21" s="42"/>
      <c r="H21" s="43" t="s">
        <v>47</v>
      </c>
      <c r="I21" s="42"/>
      <c r="J21" s="41" t="s">
        <v>47</v>
      </c>
      <c r="K21" s="42"/>
      <c r="L21" s="43" t="s">
        <v>47</v>
      </c>
      <c r="M21" s="42"/>
      <c r="N21" s="43" t="s">
        <v>47</v>
      </c>
      <c r="O21" s="42"/>
      <c r="P21" s="41" t="s">
        <v>47</v>
      </c>
      <c r="Q21" s="42"/>
      <c r="R21" s="43" t="s">
        <v>47</v>
      </c>
      <c r="S21" s="42"/>
      <c r="T21" s="43" t="s">
        <v>47</v>
      </c>
      <c r="U21" s="42"/>
      <c r="V21" s="43" t="s">
        <v>47</v>
      </c>
      <c r="W21" s="42"/>
    </row>
    <row r="22" spans="3:23" ht="13.5" thickBot="1">
      <c r="C22" s="38" t="s">
        <v>24</v>
      </c>
      <c r="D22" s="41">
        <v>6</v>
      </c>
      <c r="E22" s="42">
        <f t="shared" si="8"/>
        <v>0.06991377301328362</v>
      </c>
      <c r="F22" s="43">
        <v>0</v>
      </c>
      <c r="G22" s="42">
        <f t="shared" si="8"/>
        <v>0</v>
      </c>
      <c r="H22" s="43">
        <v>0</v>
      </c>
      <c r="I22" s="42">
        <f t="shared" si="0"/>
        <v>0</v>
      </c>
      <c r="J22" s="41">
        <v>0</v>
      </c>
      <c r="K22" s="42">
        <f t="shared" si="1"/>
        <v>0</v>
      </c>
      <c r="L22" s="43">
        <v>1</v>
      </c>
      <c r="M22" s="42">
        <f t="shared" si="2"/>
        <v>0.08904719501335707</v>
      </c>
      <c r="N22" s="43">
        <v>2</v>
      </c>
      <c r="O22" s="42">
        <f t="shared" si="3"/>
        <v>0.17406440382941687</v>
      </c>
      <c r="P22" s="41">
        <v>2</v>
      </c>
      <c r="Q22" s="42">
        <f t="shared" si="4"/>
        <v>0.11702750146284377</v>
      </c>
      <c r="R22" s="43">
        <v>0</v>
      </c>
      <c r="S22" s="42">
        <f t="shared" si="5"/>
        <v>0</v>
      </c>
      <c r="T22" s="43">
        <v>0</v>
      </c>
      <c r="U22" s="42">
        <f t="shared" si="6"/>
        <v>0</v>
      </c>
      <c r="V22" s="43">
        <v>1</v>
      </c>
      <c r="W22" s="42">
        <f t="shared" si="7"/>
        <v>0.32573289902280134</v>
      </c>
    </row>
    <row r="23" spans="3:23" ht="13.5" thickBot="1">
      <c r="C23" s="38" t="s">
        <v>73</v>
      </c>
      <c r="D23" s="41" t="s">
        <v>47</v>
      </c>
      <c r="E23" s="42"/>
      <c r="F23" s="43" t="s">
        <v>47</v>
      </c>
      <c r="G23" s="42"/>
      <c r="H23" s="43" t="s">
        <v>47</v>
      </c>
      <c r="I23" s="42"/>
      <c r="J23" s="41" t="s">
        <v>47</v>
      </c>
      <c r="K23" s="42"/>
      <c r="L23" s="43" t="s">
        <v>47</v>
      </c>
      <c r="M23" s="42"/>
      <c r="N23" s="43" t="s">
        <v>47</v>
      </c>
      <c r="O23" s="42"/>
      <c r="P23" s="41" t="s">
        <v>47</v>
      </c>
      <c r="Q23" s="42"/>
      <c r="R23" s="43" t="s">
        <v>47</v>
      </c>
      <c r="S23" s="42"/>
      <c r="T23" s="43" t="s">
        <v>47</v>
      </c>
      <c r="U23" s="42"/>
      <c r="V23" s="43" t="s">
        <v>47</v>
      </c>
      <c r="W23" s="42"/>
    </row>
    <row r="24" spans="3:23" ht="13.5" thickBot="1">
      <c r="C24" s="36" t="s">
        <v>74</v>
      </c>
      <c r="D24" s="39">
        <v>5358</v>
      </c>
      <c r="E24" s="40">
        <f t="shared" si="8"/>
        <v>62.43299930086227</v>
      </c>
      <c r="F24" s="39">
        <v>307</v>
      </c>
      <c r="G24" s="40">
        <f t="shared" si="8"/>
        <v>62.398373983739845</v>
      </c>
      <c r="H24" s="39">
        <v>559</v>
      </c>
      <c r="I24" s="40">
        <f t="shared" si="0"/>
        <v>62.52796420581655</v>
      </c>
      <c r="J24" s="39">
        <v>659</v>
      </c>
      <c r="K24" s="40">
        <f t="shared" si="1"/>
        <v>60.79335793357934</v>
      </c>
      <c r="L24" s="39">
        <v>696</v>
      </c>
      <c r="M24" s="40">
        <f t="shared" si="2"/>
        <v>61.97684772929652</v>
      </c>
      <c r="N24" s="39">
        <v>706</v>
      </c>
      <c r="O24" s="40">
        <f t="shared" si="3"/>
        <v>61.444734551784165</v>
      </c>
      <c r="P24" s="39">
        <v>1077</v>
      </c>
      <c r="Q24" s="40">
        <f t="shared" si="4"/>
        <v>63.019309537741364</v>
      </c>
      <c r="R24" s="39">
        <v>753</v>
      </c>
      <c r="S24" s="40">
        <f t="shared" si="5"/>
        <v>63.976210705182666</v>
      </c>
      <c r="T24" s="39">
        <v>421</v>
      </c>
      <c r="U24" s="40">
        <f t="shared" si="6"/>
        <v>65.06955177743431</v>
      </c>
      <c r="V24" s="39">
        <v>180</v>
      </c>
      <c r="W24" s="40">
        <f t="shared" si="7"/>
        <v>58.63192182410424</v>
      </c>
    </row>
    <row r="25" spans="3:23" ht="13.5" thickBot="1">
      <c r="C25" s="38" t="s">
        <v>26</v>
      </c>
      <c r="D25" s="41">
        <v>88</v>
      </c>
      <c r="E25" s="42">
        <f t="shared" si="8"/>
        <v>1.0254020041948264</v>
      </c>
      <c r="F25" s="43">
        <v>2</v>
      </c>
      <c r="G25" s="42">
        <f t="shared" si="8"/>
        <v>0.40650406504065045</v>
      </c>
      <c r="H25" s="43">
        <v>8</v>
      </c>
      <c r="I25" s="42">
        <f t="shared" si="0"/>
        <v>0.8948545861297539</v>
      </c>
      <c r="J25" s="41">
        <v>17</v>
      </c>
      <c r="K25" s="42">
        <f t="shared" si="1"/>
        <v>1.5682656826568264</v>
      </c>
      <c r="L25" s="43">
        <v>9</v>
      </c>
      <c r="M25" s="42">
        <f t="shared" si="2"/>
        <v>0.8014247551202136</v>
      </c>
      <c r="N25" s="43">
        <v>21</v>
      </c>
      <c r="O25" s="42">
        <f t="shared" si="3"/>
        <v>1.8276762402088773</v>
      </c>
      <c r="P25" s="41">
        <v>17</v>
      </c>
      <c r="Q25" s="42">
        <f t="shared" si="4"/>
        <v>0.994733762434172</v>
      </c>
      <c r="R25" s="43">
        <v>7</v>
      </c>
      <c r="S25" s="42">
        <f t="shared" si="5"/>
        <v>0.5947323704333051</v>
      </c>
      <c r="T25" s="43">
        <v>6</v>
      </c>
      <c r="U25" s="42">
        <f t="shared" si="6"/>
        <v>0.9273570324574961</v>
      </c>
      <c r="V25" s="43">
        <v>1</v>
      </c>
      <c r="W25" s="42">
        <f t="shared" si="7"/>
        <v>0.32573289902280134</v>
      </c>
    </row>
    <row r="26" spans="3:23" ht="13.5" thickBot="1">
      <c r="C26" s="38" t="s">
        <v>27</v>
      </c>
      <c r="D26" s="41">
        <v>2522</v>
      </c>
      <c r="E26" s="42">
        <f t="shared" si="8"/>
        <v>29.387089256583547</v>
      </c>
      <c r="F26" s="43">
        <v>144</v>
      </c>
      <c r="G26" s="42">
        <f t="shared" si="8"/>
        <v>29.268292682926827</v>
      </c>
      <c r="H26" s="43">
        <v>277</v>
      </c>
      <c r="I26" s="42">
        <f t="shared" si="0"/>
        <v>30.98434004474273</v>
      </c>
      <c r="J26" s="41">
        <v>312</v>
      </c>
      <c r="K26" s="42">
        <f t="shared" si="1"/>
        <v>28.782287822878228</v>
      </c>
      <c r="L26" s="43">
        <v>342</v>
      </c>
      <c r="M26" s="42">
        <f t="shared" si="2"/>
        <v>30.45414069456812</v>
      </c>
      <c r="N26" s="43">
        <v>342</v>
      </c>
      <c r="O26" s="42">
        <f t="shared" si="3"/>
        <v>29.765013054830288</v>
      </c>
      <c r="P26" s="41">
        <v>484</v>
      </c>
      <c r="Q26" s="42">
        <f t="shared" si="4"/>
        <v>28.32065535400819</v>
      </c>
      <c r="R26" s="43">
        <v>363</v>
      </c>
      <c r="S26" s="42">
        <f t="shared" si="5"/>
        <v>30.8411214953271</v>
      </c>
      <c r="T26" s="43">
        <v>186</v>
      </c>
      <c r="U26" s="42">
        <f t="shared" si="6"/>
        <v>28.748068006182383</v>
      </c>
      <c r="V26" s="43">
        <v>72</v>
      </c>
      <c r="W26" s="42">
        <f t="shared" si="7"/>
        <v>23.452768729641694</v>
      </c>
    </row>
    <row r="27" spans="3:23" ht="13.5" thickBot="1">
      <c r="C27" s="38" t="s">
        <v>28</v>
      </c>
      <c r="D27" s="41">
        <v>3</v>
      </c>
      <c r="E27" s="42">
        <f t="shared" si="8"/>
        <v>0.03495688650664181</v>
      </c>
      <c r="F27" s="43">
        <v>0</v>
      </c>
      <c r="G27" s="42">
        <f t="shared" si="8"/>
        <v>0</v>
      </c>
      <c r="H27" s="43">
        <v>2</v>
      </c>
      <c r="I27" s="42">
        <f t="shared" si="0"/>
        <v>0.22371364653243847</v>
      </c>
      <c r="J27" s="41">
        <v>0</v>
      </c>
      <c r="K27" s="42">
        <f t="shared" si="1"/>
        <v>0</v>
      </c>
      <c r="L27" s="43">
        <v>0</v>
      </c>
      <c r="M27" s="42">
        <f t="shared" si="2"/>
        <v>0</v>
      </c>
      <c r="N27" s="43">
        <v>0</v>
      </c>
      <c r="O27" s="42">
        <f t="shared" si="3"/>
        <v>0</v>
      </c>
      <c r="P27" s="41">
        <v>0</v>
      </c>
      <c r="Q27" s="42">
        <f t="shared" si="4"/>
        <v>0</v>
      </c>
      <c r="R27" s="43">
        <v>1</v>
      </c>
      <c r="S27" s="42">
        <f t="shared" si="5"/>
        <v>0.08496176720475786</v>
      </c>
      <c r="T27" s="43">
        <v>0</v>
      </c>
      <c r="U27" s="42">
        <f t="shared" si="6"/>
        <v>0</v>
      </c>
      <c r="V27" s="43">
        <v>0</v>
      </c>
      <c r="W27" s="42">
        <f t="shared" si="7"/>
        <v>0</v>
      </c>
    </row>
    <row r="28" spans="3:23" ht="13.5" thickBot="1">
      <c r="C28" s="38" t="s">
        <v>40</v>
      </c>
      <c r="D28" s="41" t="s">
        <v>47</v>
      </c>
      <c r="E28" s="42"/>
      <c r="F28" s="43" t="s">
        <v>47</v>
      </c>
      <c r="G28" s="42"/>
      <c r="H28" s="43" t="s">
        <v>47</v>
      </c>
      <c r="I28" s="42"/>
      <c r="J28" s="41" t="s">
        <v>47</v>
      </c>
      <c r="K28" s="42"/>
      <c r="L28" s="43" t="s">
        <v>47</v>
      </c>
      <c r="M28" s="42"/>
      <c r="N28" s="43" t="s">
        <v>47</v>
      </c>
      <c r="O28" s="42"/>
      <c r="P28" s="41" t="s">
        <v>47</v>
      </c>
      <c r="Q28" s="42"/>
      <c r="R28" s="43" t="s">
        <v>47</v>
      </c>
      <c r="S28" s="42"/>
      <c r="T28" s="43" t="s">
        <v>47</v>
      </c>
      <c r="U28" s="42"/>
      <c r="V28" s="43" t="s">
        <v>47</v>
      </c>
      <c r="W28" s="42"/>
    </row>
    <row r="29" spans="3:23" ht="13.5" thickBot="1">
      <c r="C29" s="38" t="s">
        <v>41</v>
      </c>
      <c r="D29" s="41">
        <v>6</v>
      </c>
      <c r="E29" s="42">
        <f t="shared" si="8"/>
        <v>0.06991377301328362</v>
      </c>
      <c r="F29" s="43">
        <v>0</v>
      </c>
      <c r="G29" s="42">
        <f t="shared" si="8"/>
        <v>0</v>
      </c>
      <c r="H29" s="43">
        <v>2</v>
      </c>
      <c r="I29" s="42">
        <f t="shared" si="0"/>
        <v>0.22371364653243847</v>
      </c>
      <c r="J29" s="41">
        <v>0</v>
      </c>
      <c r="K29" s="42">
        <f t="shared" si="1"/>
        <v>0</v>
      </c>
      <c r="L29" s="43">
        <v>2</v>
      </c>
      <c r="M29" s="42">
        <f t="shared" si="2"/>
        <v>0.17809439002671415</v>
      </c>
      <c r="N29" s="43">
        <v>0</v>
      </c>
      <c r="O29" s="42">
        <f t="shared" si="3"/>
        <v>0</v>
      </c>
      <c r="P29" s="41">
        <v>1</v>
      </c>
      <c r="Q29" s="42">
        <f t="shared" si="4"/>
        <v>0.058513750731421885</v>
      </c>
      <c r="R29" s="43">
        <v>1</v>
      </c>
      <c r="S29" s="42">
        <f t="shared" si="5"/>
        <v>0.08496176720475786</v>
      </c>
      <c r="T29" s="43">
        <v>0</v>
      </c>
      <c r="U29" s="42">
        <f t="shared" si="6"/>
        <v>0</v>
      </c>
      <c r="V29" s="43">
        <v>0</v>
      </c>
      <c r="W29" s="42">
        <f t="shared" si="7"/>
        <v>0</v>
      </c>
    </row>
    <row r="30" spans="3:23" ht="13.5" thickBot="1">
      <c r="C30" s="38" t="s">
        <v>29</v>
      </c>
      <c r="D30" s="41">
        <v>36</v>
      </c>
      <c r="E30" s="42">
        <f t="shared" si="8"/>
        <v>0.41948263807970165</v>
      </c>
      <c r="F30" s="43">
        <v>0</v>
      </c>
      <c r="G30" s="42">
        <f t="shared" si="8"/>
        <v>0</v>
      </c>
      <c r="H30" s="43">
        <v>3</v>
      </c>
      <c r="I30" s="42">
        <f t="shared" si="0"/>
        <v>0.33557046979865773</v>
      </c>
      <c r="J30" s="41">
        <v>8</v>
      </c>
      <c r="K30" s="42">
        <f t="shared" si="1"/>
        <v>0.7380073800738007</v>
      </c>
      <c r="L30" s="43">
        <v>1</v>
      </c>
      <c r="M30" s="42">
        <f t="shared" si="2"/>
        <v>0.08904719501335707</v>
      </c>
      <c r="N30" s="43">
        <v>1</v>
      </c>
      <c r="O30" s="42">
        <f t="shared" si="3"/>
        <v>0.08703220191470844</v>
      </c>
      <c r="P30" s="41">
        <v>10</v>
      </c>
      <c r="Q30" s="42">
        <f t="shared" si="4"/>
        <v>0.5851375073142189</v>
      </c>
      <c r="R30" s="43">
        <v>7</v>
      </c>
      <c r="S30" s="42">
        <f t="shared" si="5"/>
        <v>0.5947323704333051</v>
      </c>
      <c r="T30" s="43">
        <v>5</v>
      </c>
      <c r="U30" s="42">
        <f t="shared" si="6"/>
        <v>0.7727975270479135</v>
      </c>
      <c r="V30" s="43">
        <v>1</v>
      </c>
      <c r="W30" s="42">
        <f t="shared" si="7"/>
        <v>0.32573289902280134</v>
      </c>
    </row>
    <row r="31" spans="3:23" ht="13.5" thickBot="1">
      <c r="C31" s="38" t="s">
        <v>42</v>
      </c>
      <c r="D31" s="41">
        <v>1387</v>
      </c>
      <c r="E31" s="42">
        <f t="shared" si="8"/>
        <v>16.161733861570728</v>
      </c>
      <c r="F31" s="43">
        <v>82</v>
      </c>
      <c r="G31" s="42">
        <f t="shared" si="8"/>
        <v>16.666666666666664</v>
      </c>
      <c r="H31" s="43">
        <v>131</v>
      </c>
      <c r="I31" s="42">
        <f t="shared" si="0"/>
        <v>14.65324384787472</v>
      </c>
      <c r="J31" s="41">
        <v>172</v>
      </c>
      <c r="K31" s="42">
        <f t="shared" si="1"/>
        <v>15.867158671586715</v>
      </c>
      <c r="L31" s="43">
        <v>182</v>
      </c>
      <c r="M31" s="42">
        <f t="shared" si="2"/>
        <v>16.20658949243099</v>
      </c>
      <c r="N31" s="43">
        <v>167</v>
      </c>
      <c r="O31" s="42">
        <f t="shared" si="3"/>
        <v>14.53437771975631</v>
      </c>
      <c r="P31" s="41">
        <v>290</v>
      </c>
      <c r="Q31" s="42">
        <f t="shared" si="4"/>
        <v>16.968987712112344</v>
      </c>
      <c r="R31" s="43">
        <v>190</v>
      </c>
      <c r="S31" s="42">
        <f t="shared" si="5"/>
        <v>16.142735768903993</v>
      </c>
      <c r="T31" s="43">
        <v>116</v>
      </c>
      <c r="U31" s="42">
        <f t="shared" si="6"/>
        <v>17.928902627511594</v>
      </c>
      <c r="V31" s="43">
        <v>57</v>
      </c>
      <c r="W31" s="42">
        <f t="shared" si="7"/>
        <v>18.566775244299674</v>
      </c>
    </row>
    <row r="32" spans="3:23" ht="13.5" thickBot="1">
      <c r="C32" s="38" t="s">
        <v>43</v>
      </c>
      <c r="D32" s="41">
        <v>1220</v>
      </c>
      <c r="E32" s="42">
        <f t="shared" si="8"/>
        <v>14.215800512701001</v>
      </c>
      <c r="F32" s="43">
        <v>75</v>
      </c>
      <c r="G32" s="42">
        <f t="shared" si="8"/>
        <v>15.24390243902439</v>
      </c>
      <c r="H32" s="43">
        <v>124</v>
      </c>
      <c r="I32" s="42">
        <f t="shared" si="0"/>
        <v>13.870246085011187</v>
      </c>
      <c r="J32" s="41">
        <v>144</v>
      </c>
      <c r="K32" s="42">
        <f t="shared" si="1"/>
        <v>13.284132841328415</v>
      </c>
      <c r="L32" s="43">
        <v>151</v>
      </c>
      <c r="M32" s="42">
        <f t="shared" si="2"/>
        <v>13.446126447016917</v>
      </c>
      <c r="N32" s="43">
        <v>153</v>
      </c>
      <c r="O32" s="42">
        <f t="shared" si="3"/>
        <v>13.315926892950392</v>
      </c>
      <c r="P32" s="41">
        <v>251</v>
      </c>
      <c r="Q32" s="42">
        <f t="shared" si="4"/>
        <v>14.686951433586891</v>
      </c>
      <c r="R32" s="43">
        <v>170</v>
      </c>
      <c r="S32" s="42">
        <f t="shared" si="5"/>
        <v>14.443500424808835</v>
      </c>
      <c r="T32" s="43">
        <v>104</v>
      </c>
      <c r="U32" s="42">
        <f t="shared" si="6"/>
        <v>16.0741885625966</v>
      </c>
      <c r="V32" s="43">
        <v>48</v>
      </c>
      <c r="W32" s="42">
        <f t="shared" si="7"/>
        <v>15.63517915309446</v>
      </c>
    </row>
    <row r="33" spans="3:23" ht="13.5" thickBot="1">
      <c r="C33" s="38" t="s">
        <v>44</v>
      </c>
      <c r="D33" s="41">
        <v>96</v>
      </c>
      <c r="E33" s="42">
        <f t="shared" si="8"/>
        <v>1.118620368212538</v>
      </c>
      <c r="F33" s="43">
        <v>4</v>
      </c>
      <c r="G33" s="42">
        <f t="shared" si="8"/>
        <v>0.8130081300813009</v>
      </c>
      <c r="H33" s="43">
        <v>12</v>
      </c>
      <c r="I33" s="42">
        <f t="shared" si="0"/>
        <v>1.342281879194631</v>
      </c>
      <c r="J33" s="41">
        <v>6</v>
      </c>
      <c r="K33" s="42">
        <f t="shared" si="1"/>
        <v>0.5535055350553505</v>
      </c>
      <c r="L33" s="43">
        <v>9</v>
      </c>
      <c r="M33" s="42">
        <f t="shared" si="2"/>
        <v>0.8014247551202136</v>
      </c>
      <c r="N33" s="43">
        <v>22</v>
      </c>
      <c r="O33" s="42">
        <f t="shared" si="3"/>
        <v>1.9147084421235856</v>
      </c>
      <c r="P33" s="41">
        <v>24</v>
      </c>
      <c r="Q33" s="42">
        <f t="shared" si="4"/>
        <v>1.4043300175541251</v>
      </c>
      <c r="R33" s="43">
        <v>14</v>
      </c>
      <c r="S33" s="42">
        <f t="shared" si="5"/>
        <v>1.1894647408666101</v>
      </c>
      <c r="T33" s="43">
        <v>4</v>
      </c>
      <c r="U33" s="42">
        <f t="shared" si="6"/>
        <v>0.6182380216383307</v>
      </c>
      <c r="V33" s="43">
        <v>1</v>
      </c>
      <c r="W33" s="42">
        <f t="shared" si="7"/>
        <v>0.32573289902280134</v>
      </c>
    </row>
    <row r="34" spans="3:23" ht="13.5" thickBot="1">
      <c r="C34" s="36" t="s">
        <v>75</v>
      </c>
      <c r="D34" s="39">
        <v>792</v>
      </c>
      <c r="E34" s="40">
        <f t="shared" si="8"/>
        <v>9.228618037753437</v>
      </c>
      <c r="F34" s="39">
        <v>41</v>
      </c>
      <c r="G34" s="40">
        <f t="shared" si="8"/>
        <v>8.333333333333332</v>
      </c>
      <c r="H34" s="39">
        <v>85</v>
      </c>
      <c r="I34" s="40">
        <f t="shared" si="0"/>
        <v>9.507829977628637</v>
      </c>
      <c r="J34" s="39">
        <v>102</v>
      </c>
      <c r="K34" s="40">
        <f t="shared" si="1"/>
        <v>9.40959409594096</v>
      </c>
      <c r="L34" s="39">
        <v>90</v>
      </c>
      <c r="M34" s="40">
        <f t="shared" si="2"/>
        <v>8.014247551202137</v>
      </c>
      <c r="N34" s="39">
        <v>100</v>
      </c>
      <c r="O34" s="40">
        <f t="shared" si="3"/>
        <v>8.703220191470844</v>
      </c>
      <c r="P34" s="39">
        <v>176</v>
      </c>
      <c r="Q34" s="40">
        <f t="shared" si="4"/>
        <v>10.298420128730251</v>
      </c>
      <c r="R34" s="39">
        <v>106</v>
      </c>
      <c r="S34" s="40">
        <f t="shared" si="5"/>
        <v>9.005947323704333</v>
      </c>
      <c r="T34" s="39">
        <v>50</v>
      </c>
      <c r="U34" s="40">
        <f t="shared" si="6"/>
        <v>7.727975270479134</v>
      </c>
      <c r="V34" s="39">
        <v>42</v>
      </c>
      <c r="W34" s="40">
        <f t="shared" si="7"/>
        <v>13.680781758957655</v>
      </c>
    </row>
    <row r="35" spans="3:23" ht="13.5" thickBot="1">
      <c r="C35" s="36" t="s">
        <v>76</v>
      </c>
      <c r="D35" s="39">
        <v>10</v>
      </c>
      <c r="E35" s="40">
        <f t="shared" si="8"/>
        <v>0.11652295502213937</v>
      </c>
      <c r="F35" s="39">
        <v>1</v>
      </c>
      <c r="G35" s="40">
        <f t="shared" si="8"/>
        <v>0.20325203252032523</v>
      </c>
      <c r="H35" s="39">
        <v>0</v>
      </c>
      <c r="I35" s="40">
        <f t="shared" si="0"/>
        <v>0</v>
      </c>
      <c r="J35" s="39">
        <v>3</v>
      </c>
      <c r="K35" s="40">
        <f t="shared" si="1"/>
        <v>0.27675276752767525</v>
      </c>
      <c r="L35" s="39">
        <v>3</v>
      </c>
      <c r="M35" s="40">
        <f t="shared" si="2"/>
        <v>0.26714158504007124</v>
      </c>
      <c r="N35" s="39">
        <v>3</v>
      </c>
      <c r="O35" s="40">
        <f t="shared" si="3"/>
        <v>0.26109660574412535</v>
      </c>
      <c r="P35" s="39">
        <v>0</v>
      </c>
      <c r="Q35" s="40">
        <f t="shared" si="4"/>
        <v>0</v>
      </c>
      <c r="R35" s="39">
        <v>0</v>
      </c>
      <c r="S35" s="40">
        <f t="shared" si="5"/>
        <v>0</v>
      </c>
      <c r="T35" s="39">
        <v>0</v>
      </c>
      <c r="U35" s="40">
        <f t="shared" si="6"/>
        <v>0</v>
      </c>
      <c r="V35" s="39">
        <v>0</v>
      </c>
      <c r="W35" s="40">
        <f t="shared" si="7"/>
        <v>0</v>
      </c>
    </row>
    <row r="37" ht="15">
      <c r="C37" s="66" t="s">
        <v>37</v>
      </c>
    </row>
    <row r="40" ht="15">
      <c r="C40" s="67" t="s">
        <v>114</v>
      </c>
    </row>
    <row r="41" ht="15">
      <c r="C41" s="67" t="s">
        <v>115</v>
      </c>
    </row>
  </sheetData>
  <sheetProtection/>
  <mergeCells count="12">
    <mergeCell ref="V16:W16"/>
    <mergeCell ref="D16:E16"/>
    <mergeCell ref="F16:G16"/>
    <mergeCell ref="T16:U16"/>
    <mergeCell ref="H16:I16"/>
    <mergeCell ref="J16:K16"/>
    <mergeCell ref="L16:M16"/>
    <mergeCell ref="N16:O16"/>
    <mergeCell ref="P16:Q16"/>
    <mergeCell ref="B12:N12"/>
    <mergeCell ref="R16:S16"/>
    <mergeCell ref="C16:C17"/>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B7:CA62"/>
  <sheetViews>
    <sheetView zoomScalePageLayoutView="0" workbookViewId="0" topLeftCell="A1">
      <selection activeCell="A1" sqref="A1"/>
    </sheetView>
  </sheetViews>
  <sheetFormatPr defaultColWidth="11.421875" defaultRowHeight="12.75"/>
  <cols>
    <col min="1" max="1" width="11.421875" style="55" customWidth="1"/>
    <col min="2" max="2" width="7.57421875" style="55" customWidth="1"/>
    <col min="3" max="3" width="58.140625" style="55" customWidth="1"/>
    <col min="4" max="5" width="11.140625" style="54" customWidth="1"/>
    <col min="6" max="19" width="11.140625" style="55" customWidth="1"/>
    <col min="20" max="16384" width="11.421875" style="55" customWidth="1"/>
  </cols>
  <sheetData>
    <row r="2" ht="15"/>
    <row r="3" ht="15"/>
    <row r="4" ht="15"/>
    <row r="5" ht="15"/>
    <row r="6" ht="15"/>
    <row r="7" spans="3:8" s="46" customFormat="1" ht="18">
      <c r="C7" s="44"/>
      <c r="D7" s="45"/>
      <c r="E7" s="45"/>
      <c r="H7"/>
    </row>
    <row r="8" spans="3:5" s="46" customFormat="1" ht="18">
      <c r="C8" s="44"/>
      <c r="D8" s="44"/>
      <c r="E8" s="44"/>
    </row>
    <row r="9" spans="3:5" s="46" customFormat="1" ht="18">
      <c r="C9" s="44"/>
      <c r="D9" s="44"/>
      <c r="E9" s="44"/>
    </row>
    <row r="10" spans="3:5" s="46" customFormat="1" ht="18">
      <c r="C10" s="44"/>
      <c r="D10" s="44"/>
      <c r="E10" s="44"/>
    </row>
    <row r="11" spans="3:5" s="46" customFormat="1" ht="18.75" thickBot="1">
      <c r="C11" s="44"/>
      <c r="D11" s="44"/>
      <c r="E11" s="44"/>
    </row>
    <row r="12" spans="2:20" s="46" customFormat="1" ht="18.75" customHeight="1" thickBot="1">
      <c r="B12" s="90" t="s">
        <v>79</v>
      </c>
      <c r="C12" s="87"/>
      <c r="D12" s="87"/>
      <c r="E12" s="87"/>
      <c r="F12" s="87"/>
      <c r="G12" s="87"/>
      <c r="H12" s="87"/>
      <c r="I12" s="87"/>
      <c r="J12" s="87"/>
      <c r="K12" s="87"/>
      <c r="L12" s="87"/>
      <c r="M12" s="87"/>
      <c r="N12" s="87"/>
      <c r="O12" s="87"/>
      <c r="P12" s="87"/>
      <c r="Q12" s="87"/>
      <c r="R12" s="87"/>
      <c r="S12" s="87"/>
      <c r="T12" s="91"/>
    </row>
    <row r="13" spans="3:5" s="46" customFormat="1" ht="15">
      <c r="C13" s="47"/>
      <c r="D13" s="45"/>
      <c r="E13" s="45"/>
    </row>
    <row r="14" spans="3:5" s="46" customFormat="1" ht="24" customHeight="1">
      <c r="C14" s="73" t="s">
        <v>36</v>
      </c>
      <c r="D14" s="45"/>
      <c r="E14" s="45"/>
    </row>
    <row r="15" spans="3:7" s="46" customFormat="1" ht="24" customHeight="1">
      <c r="C15" s="48"/>
      <c r="D15" s="49"/>
      <c r="E15" s="49"/>
      <c r="F15" s="50"/>
      <c r="G15" s="50"/>
    </row>
    <row r="16" spans="3:79" s="51" customFormat="1" ht="28.5" customHeight="1" thickBot="1">
      <c r="C16" s="85">
        <f>Inicio!$E$4</f>
        <v>0</v>
      </c>
      <c r="D16" s="82" t="s">
        <v>11</v>
      </c>
      <c r="E16" s="83"/>
      <c r="F16" s="82" t="s">
        <v>13</v>
      </c>
      <c r="G16" s="83"/>
      <c r="H16" s="82" t="s">
        <v>14</v>
      </c>
      <c r="I16" s="83"/>
      <c r="J16" s="82" t="s">
        <v>39</v>
      </c>
      <c r="K16" s="83"/>
      <c r="L16" s="82" t="s">
        <v>16</v>
      </c>
      <c r="M16" s="83"/>
      <c r="N16" s="82" t="s">
        <v>15</v>
      </c>
      <c r="O16" s="83"/>
      <c r="P16" s="82" t="s">
        <v>17</v>
      </c>
      <c r="Q16" s="83"/>
      <c r="R16" s="82" t="s">
        <v>18</v>
      </c>
      <c r="S16" s="83"/>
      <c r="BH16" s="46"/>
      <c r="BI16" s="46"/>
      <c r="BJ16" s="46"/>
      <c r="BK16" s="46"/>
      <c r="BL16" s="46"/>
      <c r="BM16" s="46"/>
      <c r="BN16" s="46"/>
      <c r="BO16" s="46"/>
      <c r="BP16" s="46"/>
      <c r="BQ16" s="46"/>
      <c r="BR16" s="46"/>
      <c r="BS16" s="46"/>
      <c r="BT16" s="46"/>
      <c r="BU16" s="46"/>
      <c r="BV16" s="46"/>
      <c r="BW16" s="46"/>
      <c r="BX16" s="46"/>
      <c r="BY16" s="46"/>
      <c r="BZ16" s="46"/>
      <c r="CA16" s="46"/>
    </row>
    <row r="17" spans="3:79" s="52" customFormat="1" ht="26.25" customHeight="1" thickBot="1">
      <c r="C17" s="86"/>
      <c r="D17" s="56" t="s">
        <v>20</v>
      </c>
      <c r="E17" s="56" t="s">
        <v>21</v>
      </c>
      <c r="F17" s="56" t="s">
        <v>20</v>
      </c>
      <c r="G17" s="56" t="s">
        <v>21</v>
      </c>
      <c r="H17" s="56" t="s">
        <v>20</v>
      </c>
      <c r="I17" s="56" t="s">
        <v>21</v>
      </c>
      <c r="J17" s="56" t="s">
        <v>20</v>
      </c>
      <c r="K17" s="56" t="s">
        <v>21</v>
      </c>
      <c r="L17" s="56" t="s">
        <v>20</v>
      </c>
      <c r="M17" s="56" t="s">
        <v>21</v>
      </c>
      <c r="N17" s="56" t="s">
        <v>20</v>
      </c>
      <c r="O17" s="56" t="s">
        <v>21</v>
      </c>
      <c r="P17" s="56" t="s">
        <v>20</v>
      </c>
      <c r="Q17" s="56" t="s">
        <v>21</v>
      </c>
      <c r="R17" s="56" t="s">
        <v>20</v>
      </c>
      <c r="S17" s="56" t="s">
        <v>21</v>
      </c>
      <c r="BH17" s="46"/>
      <c r="BI17" s="46"/>
      <c r="BJ17" s="46"/>
      <c r="BK17" s="46"/>
      <c r="BL17" s="46"/>
      <c r="BM17" s="46"/>
      <c r="BN17" s="46"/>
      <c r="BO17" s="46"/>
      <c r="BP17" s="46"/>
      <c r="BQ17" s="46"/>
      <c r="BR17" s="46"/>
      <c r="BS17" s="46"/>
      <c r="BT17" s="46"/>
      <c r="BU17" s="46"/>
      <c r="BV17" s="46"/>
      <c r="BW17" s="46"/>
      <c r="BX17" s="46"/>
      <c r="BY17" s="46"/>
      <c r="BZ17" s="46"/>
      <c r="CA17" s="46"/>
    </row>
    <row r="18" spans="3:79" s="53" customFormat="1" ht="13.5" thickBot="1">
      <c r="C18" s="37" t="s">
        <v>11</v>
      </c>
      <c r="D18" s="37">
        <v>8582</v>
      </c>
      <c r="E18" s="37">
        <v>100</v>
      </c>
      <c r="F18" s="37">
        <v>6382</v>
      </c>
      <c r="G18" s="37">
        <v>100</v>
      </c>
      <c r="H18" s="37">
        <v>597</v>
      </c>
      <c r="I18" s="37">
        <v>100</v>
      </c>
      <c r="J18" s="37">
        <v>26</v>
      </c>
      <c r="K18" s="37">
        <v>100</v>
      </c>
      <c r="L18" s="37">
        <v>575</v>
      </c>
      <c r="M18" s="37">
        <v>100</v>
      </c>
      <c r="N18" s="37">
        <v>847</v>
      </c>
      <c r="O18" s="37">
        <v>100</v>
      </c>
      <c r="P18" s="37">
        <v>155</v>
      </c>
      <c r="Q18" s="37">
        <v>100</v>
      </c>
      <c r="R18" s="37">
        <v>0</v>
      </c>
      <c r="S18" s="37">
        <v>100</v>
      </c>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row>
    <row r="19" spans="3:79" s="53" customFormat="1" ht="13.5" thickBot="1">
      <c r="C19" s="36" t="s">
        <v>71</v>
      </c>
      <c r="D19" s="39">
        <v>2422</v>
      </c>
      <c r="E19" s="40">
        <f>+D19/D$18*100</f>
        <v>28.221859706362153</v>
      </c>
      <c r="F19" s="39">
        <v>1772</v>
      </c>
      <c r="G19" s="40">
        <f aca="true" t="shared" si="0" ref="G19:G35">+F19/F$18*100</f>
        <v>27.765590723911</v>
      </c>
      <c r="H19" s="39">
        <v>167</v>
      </c>
      <c r="I19" s="40">
        <f aca="true" t="shared" si="1" ref="I19:I35">+H19/H$18*100</f>
        <v>27.97319932998325</v>
      </c>
      <c r="J19" s="39">
        <v>9</v>
      </c>
      <c r="K19" s="40">
        <f aca="true" t="shared" si="2" ref="K19:K35">+J19/J$18*100</f>
        <v>34.61538461538461</v>
      </c>
      <c r="L19" s="39">
        <v>172</v>
      </c>
      <c r="M19" s="40">
        <f aca="true" t="shared" si="3" ref="M19:M35">+L19/L$18*100</f>
        <v>29.91304347826087</v>
      </c>
      <c r="N19" s="39">
        <v>251</v>
      </c>
      <c r="O19" s="40">
        <f aca="true" t="shared" si="4" ref="O19:O35">+N19/N$18*100</f>
        <v>29.634002361275087</v>
      </c>
      <c r="P19" s="39">
        <v>51</v>
      </c>
      <c r="Q19" s="40">
        <f aca="true" t="shared" si="5" ref="Q19:Q35">+P19/P$18*100</f>
        <v>32.903225806451616</v>
      </c>
      <c r="R19" s="39">
        <v>0</v>
      </c>
      <c r="S19" s="40" t="e">
        <f aca="true" t="shared" si="6" ref="S19:S35">+R19/R$18*100</f>
        <v>#DIV/0!</v>
      </c>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row>
    <row r="20" spans="3:79" s="53" customFormat="1" ht="13.5" thickBot="1">
      <c r="C20" s="38" t="s">
        <v>23</v>
      </c>
      <c r="D20" s="41">
        <v>2416</v>
      </c>
      <c r="E20" s="42">
        <f aca="true" t="shared" si="7" ref="E20:E35">+D20/D$18*100</f>
        <v>28.15194593334887</v>
      </c>
      <c r="F20" s="43">
        <v>1768</v>
      </c>
      <c r="G20" s="42">
        <f t="shared" si="0"/>
        <v>27.702914446881856</v>
      </c>
      <c r="H20" s="43">
        <v>167</v>
      </c>
      <c r="I20" s="42">
        <f t="shared" si="1"/>
        <v>27.97319932998325</v>
      </c>
      <c r="J20" s="41">
        <v>9</v>
      </c>
      <c r="K20" s="42">
        <f t="shared" si="2"/>
        <v>34.61538461538461</v>
      </c>
      <c r="L20" s="43">
        <v>172</v>
      </c>
      <c r="M20" s="42">
        <f t="shared" si="3"/>
        <v>29.91304347826087</v>
      </c>
      <c r="N20" s="43">
        <v>249</v>
      </c>
      <c r="O20" s="42">
        <f t="shared" si="4"/>
        <v>29.39787485242031</v>
      </c>
      <c r="P20" s="43">
        <v>51</v>
      </c>
      <c r="Q20" s="42">
        <f t="shared" si="5"/>
        <v>32.903225806451616</v>
      </c>
      <c r="R20" s="41">
        <v>0</v>
      </c>
      <c r="S20" s="42" t="e">
        <f t="shared" si="6"/>
        <v>#DIV/0!</v>
      </c>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row>
    <row r="21" spans="3:79" s="53" customFormat="1" ht="13.5" thickBot="1">
      <c r="C21" s="38" t="s">
        <v>72</v>
      </c>
      <c r="D21" s="41" t="s">
        <v>47</v>
      </c>
      <c r="E21" s="42"/>
      <c r="F21" s="43" t="s">
        <v>47</v>
      </c>
      <c r="G21" s="42"/>
      <c r="H21" s="43" t="s">
        <v>47</v>
      </c>
      <c r="I21" s="42"/>
      <c r="J21" s="41" t="s">
        <v>47</v>
      </c>
      <c r="K21" s="42"/>
      <c r="L21" s="43" t="s">
        <v>47</v>
      </c>
      <c r="M21" s="42"/>
      <c r="N21" s="43" t="s">
        <v>47</v>
      </c>
      <c r="O21" s="42"/>
      <c r="P21" s="43" t="s">
        <v>47</v>
      </c>
      <c r="Q21" s="42"/>
      <c r="R21" s="41" t="s">
        <v>47</v>
      </c>
      <c r="S21" s="42"/>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row>
    <row r="22" spans="3:79" s="53" customFormat="1" ht="13.5" thickBot="1">
      <c r="C22" s="38" t="s">
        <v>24</v>
      </c>
      <c r="D22" s="41">
        <v>6</v>
      </c>
      <c r="E22" s="42">
        <f t="shared" si="7"/>
        <v>0.06991377301328362</v>
      </c>
      <c r="F22" s="43">
        <v>4</v>
      </c>
      <c r="G22" s="42">
        <f t="shared" si="0"/>
        <v>0.06267627702914447</v>
      </c>
      <c r="H22" s="43">
        <v>0</v>
      </c>
      <c r="I22" s="42">
        <f t="shared" si="1"/>
        <v>0</v>
      </c>
      <c r="J22" s="41">
        <v>0</v>
      </c>
      <c r="K22" s="42">
        <f t="shared" si="2"/>
        <v>0</v>
      </c>
      <c r="L22" s="43">
        <v>0</v>
      </c>
      <c r="M22" s="42">
        <f t="shared" si="3"/>
        <v>0</v>
      </c>
      <c r="N22" s="43">
        <v>2</v>
      </c>
      <c r="O22" s="42">
        <f t="shared" si="4"/>
        <v>0.23612750885478156</v>
      </c>
      <c r="P22" s="43">
        <v>0</v>
      </c>
      <c r="Q22" s="42">
        <f t="shared" si="5"/>
        <v>0</v>
      </c>
      <c r="R22" s="41">
        <v>0</v>
      </c>
      <c r="S22" s="42" t="e">
        <f t="shared" si="6"/>
        <v>#DIV/0!</v>
      </c>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row>
    <row r="23" spans="3:79" s="53" customFormat="1" ht="13.5" thickBot="1">
      <c r="C23" s="38" t="s">
        <v>73</v>
      </c>
      <c r="D23" s="41" t="s">
        <v>47</v>
      </c>
      <c r="E23" s="42"/>
      <c r="F23" s="43" t="s">
        <v>47</v>
      </c>
      <c r="G23" s="42"/>
      <c r="H23" s="43" t="s">
        <v>47</v>
      </c>
      <c r="I23" s="42"/>
      <c r="J23" s="41" t="s">
        <v>47</v>
      </c>
      <c r="K23" s="42"/>
      <c r="L23" s="43" t="s">
        <v>47</v>
      </c>
      <c r="M23" s="42"/>
      <c r="N23" s="43" t="s">
        <v>47</v>
      </c>
      <c r="O23" s="42"/>
      <c r="P23" s="43" t="s">
        <v>47</v>
      </c>
      <c r="Q23" s="42"/>
      <c r="R23" s="41" t="s">
        <v>47</v>
      </c>
      <c r="S23" s="42"/>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row>
    <row r="24" spans="3:79" s="53" customFormat="1" ht="13.5" thickBot="1">
      <c r="C24" s="36" t="s">
        <v>74</v>
      </c>
      <c r="D24" s="39">
        <v>5358</v>
      </c>
      <c r="E24" s="40">
        <f t="shared" si="7"/>
        <v>62.43299930086227</v>
      </c>
      <c r="F24" s="39">
        <v>4061</v>
      </c>
      <c r="G24" s="40">
        <f t="shared" si="0"/>
        <v>63.632090253838925</v>
      </c>
      <c r="H24" s="39">
        <v>348</v>
      </c>
      <c r="I24" s="40">
        <f t="shared" si="1"/>
        <v>58.291457286432156</v>
      </c>
      <c r="J24" s="39">
        <v>6</v>
      </c>
      <c r="K24" s="40">
        <f t="shared" si="2"/>
        <v>23.076923076923077</v>
      </c>
      <c r="L24" s="39">
        <v>348</v>
      </c>
      <c r="M24" s="40">
        <f t="shared" si="3"/>
        <v>60.52173913043478</v>
      </c>
      <c r="N24" s="39">
        <v>511</v>
      </c>
      <c r="O24" s="40">
        <f t="shared" si="4"/>
        <v>60.33057851239669</v>
      </c>
      <c r="P24" s="39">
        <v>84</v>
      </c>
      <c r="Q24" s="40">
        <f t="shared" si="5"/>
        <v>54.19354838709678</v>
      </c>
      <c r="R24" s="39">
        <v>0</v>
      </c>
      <c r="S24" s="40" t="e">
        <f t="shared" si="6"/>
        <v>#DIV/0!</v>
      </c>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row>
    <row r="25" spans="3:79" s="53" customFormat="1" ht="13.5" thickBot="1">
      <c r="C25" s="38" t="s">
        <v>26</v>
      </c>
      <c r="D25" s="41">
        <v>88</v>
      </c>
      <c r="E25" s="42">
        <f t="shared" si="7"/>
        <v>1.0254020041948264</v>
      </c>
      <c r="F25" s="43">
        <v>69</v>
      </c>
      <c r="G25" s="42">
        <f t="shared" si="0"/>
        <v>1.081165778752742</v>
      </c>
      <c r="H25" s="43">
        <v>4</v>
      </c>
      <c r="I25" s="42">
        <f t="shared" si="1"/>
        <v>0.6700167504187605</v>
      </c>
      <c r="J25" s="41">
        <v>0</v>
      </c>
      <c r="K25" s="42">
        <f t="shared" si="2"/>
        <v>0</v>
      </c>
      <c r="L25" s="43">
        <v>6</v>
      </c>
      <c r="M25" s="42">
        <f t="shared" si="3"/>
        <v>1.0434782608695654</v>
      </c>
      <c r="N25" s="43">
        <v>9</v>
      </c>
      <c r="O25" s="42">
        <f t="shared" si="4"/>
        <v>1.062573789846517</v>
      </c>
      <c r="P25" s="43">
        <v>0</v>
      </c>
      <c r="Q25" s="42">
        <f t="shared" si="5"/>
        <v>0</v>
      </c>
      <c r="R25" s="41">
        <v>0</v>
      </c>
      <c r="S25" s="42" t="e">
        <f t="shared" si="6"/>
        <v>#DIV/0!</v>
      </c>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row>
    <row r="26" spans="3:79" s="53" customFormat="1" ht="13.5" thickBot="1">
      <c r="C26" s="38" t="s">
        <v>27</v>
      </c>
      <c r="D26" s="41">
        <v>2522</v>
      </c>
      <c r="E26" s="42">
        <f t="shared" si="7"/>
        <v>29.387089256583547</v>
      </c>
      <c r="F26" s="43">
        <v>1944</v>
      </c>
      <c r="G26" s="42">
        <f t="shared" si="0"/>
        <v>30.46067063616421</v>
      </c>
      <c r="H26" s="43">
        <v>151</v>
      </c>
      <c r="I26" s="42">
        <f t="shared" si="1"/>
        <v>25.29313232830821</v>
      </c>
      <c r="J26" s="41">
        <v>4</v>
      </c>
      <c r="K26" s="42">
        <f t="shared" si="2"/>
        <v>15.384615384615385</v>
      </c>
      <c r="L26" s="43">
        <v>143</v>
      </c>
      <c r="M26" s="42">
        <f t="shared" si="3"/>
        <v>24.869565217391305</v>
      </c>
      <c r="N26" s="43">
        <v>245</v>
      </c>
      <c r="O26" s="42">
        <f t="shared" si="4"/>
        <v>28.92561983471074</v>
      </c>
      <c r="P26" s="43">
        <v>35</v>
      </c>
      <c r="Q26" s="42">
        <f t="shared" si="5"/>
        <v>22.58064516129032</v>
      </c>
      <c r="R26" s="41">
        <v>0</v>
      </c>
      <c r="S26" s="42" t="e">
        <f t="shared" si="6"/>
        <v>#DIV/0!</v>
      </c>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row>
    <row r="27" spans="3:79" s="53" customFormat="1" ht="13.5" thickBot="1">
      <c r="C27" s="38" t="s">
        <v>28</v>
      </c>
      <c r="D27" s="41">
        <v>3</v>
      </c>
      <c r="E27" s="42">
        <f t="shared" si="7"/>
        <v>0.03495688650664181</v>
      </c>
      <c r="F27" s="43">
        <v>3</v>
      </c>
      <c r="G27" s="42">
        <f t="shared" si="0"/>
        <v>0.04700720777185835</v>
      </c>
      <c r="H27" s="43">
        <v>0</v>
      </c>
      <c r="I27" s="42">
        <f t="shared" si="1"/>
        <v>0</v>
      </c>
      <c r="J27" s="41">
        <v>0</v>
      </c>
      <c r="K27" s="42">
        <f t="shared" si="2"/>
        <v>0</v>
      </c>
      <c r="L27" s="43">
        <v>0</v>
      </c>
      <c r="M27" s="42">
        <f t="shared" si="3"/>
        <v>0</v>
      </c>
      <c r="N27" s="43">
        <v>0</v>
      </c>
      <c r="O27" s="42">
        <f t="shared" si="4"/>
        <v>0</v>
      </c>
      <c r="P27" s="43">
        <v>0</v>
      </c>
      <c r="Q27" s="42">
        <f t="shared" si="5"/>
        <v>0</v>
      </c>
      <c r="R27" s="41">
        <v>0</v>
      </c>
      <c r="S27" s="42" t="e">
        <f t="shared" si="6"/>
        <v>#DIV/0!</v>
      </c>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row>
    <row r="28" spans="3:79" s="53" customFormat="1" ht="13.5" thickBot="1">
      <c r="C28" s="38" t="s">
        <v>40</v>
      </c>
      <c r="D28" s="41" t="s">
        <v>47</v>
      </c>
      <c r="E28" s="42"/>
      <c r="F28" s="43" t="s">
        <v>47</v>
      </c>
      <c r="G28" s="42"/>
      <c r="H28" s="43" t="s">
        <v>47</v>
      </c>
      <c r="I28" s="42"/>
      <c r="J28" s="41" t="s">
        <v>47</v>
      </c>
      <c r="K28" s="42"/>
      <c r="L28" s="43" t="s">
        <v>47</v>
      </c>
      <c r="M28" s="42"/>
      <c r="N28" s="43" t="s">
        <v>47</v>
      </c>
      <c r="O28" s="42"/>
      <c r="P28" s="43" t="s">
        <v>47</v>
      </c>
      <c r="Q28" s="42"/>
      <c r="R28" s="41"/>
      <c r="S28" s="42"/>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row>
    <row r="29" spans="3:79" s="53" customFormat="1" ht="13.5" thickBot="1">
      <c r="C29" s="38" t="s">
        <v>41</v>
      </c>
      <c r="D29" s="41">
        <v>6</v>
      </c>
      <c r="E29" s="42">
        <f t="shared" si="7"/>
        <v>0.06991377301328362</v>
      </c>
      <c r="F29" s="43">
        <v>5</v>
      </c>
      <c r="G29" s="42">
        <f t="shared" si="0"/>
        <v>0.07834534628643058</v>
      </c>
      <c r="H29" s="43">
        <v>1</v>
      </c>
      <c r="I29" s="42">
        <f t="shared" si="1"/>
        <v>0.16750418760469013</v>
      </c>
      <c r="J29" s="41">
        <v>0</v>
      </c>
      <c r="K29" s="42">
        <f t="shared" si="2"/>
        <v>0</v>
      </c>
      <c r="L29" s="43">
        <v>0</v>
      </c>
      <c r="M29" s="42">
        <f t="shared" si="3"/>
        <v>0</v>
      </c>
      <c r="N29" s="43">
        <v>0</v>
      </c>
      <c r="O29" s="42">
        <f t="shared" si="4"/>
        <v>0</v>
      </c>
      <c r="P29" s="43">
        <v>0</v>
      </c>
      <c r="Q29" s="42">
        <f t="shared" si="5"/>
        <v>0</v>
      </c>
      <c r="R29" s="41">
        <v>0</v>
      </c>
      <c r="S29" s="42" t="e">
        <f t="shared" si="6"/>
        <v>#DIV/0!</v>
      </c>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row>
    <row r="30" spans="3:79" s="53" customFormat="1" ht="15.75" customHeight="1" thickBot="1">
      <c r="C30" s="38" t="s">
        <v>29</v>
      </c>
      <c r="D30" s="41">
        <v>36</v>
      </c>
      <c r="E30" s="42">
        <f t="shared" si="7"/>
        <v>0.41948263807970165</v>
      </c>
      <c r="F30" s="43">
        <v>26</v>
      </c>
      <c r="G30" s="42">
        <f t="shared" si="0"/>
        <v>0.40739580068943904</v>
      </c>
      <c r="H30" s="43">
        <v>5</v>
      </c>
      <c r="I30" s="42">
        <f t="shared" si="1"/>
        <v>0.8375209380234505</v>
      </c>
      <c r="J30" s="41">
        <v>0</v>
      </c>
      <c r="K30" s="42">
        <f t="shared" si="2"/>
        <v>0</v>
      </c>
      <c r="L30" s="43">
        <v>1</v>
      </c>
      <c r="M30" s="42">
        <f t="shared" si="3"/>
        <v>0.17391304347826086</v>
      </c>
      <c r="N30" s="43">
        <v>4</v>
      </c>
      <c r="O30" s="42">
        <f t="shared" si="4"/>
        <v>0.47225501770956313</v>
      </c>
      <c r="P30" s="43">
        <v>0</v>
      </c>
      <c r="Q30" s="42">
        <f t="shared" si="5"/>
        <v>0</v>
      </c>
      <c r="R30" s="41">
        <v>0</v>
      </c>
      <c r="S30" s="42" t="e">
        <f t="shared" si="6"/>
        <v>#DIV/0!</v>
      </c>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row>
    <row r="31" spans="3:79" s="53" customFormat="1" ht="13.5" thickBot="1">
      <c r="C31" s="38" t="s">
        <v>42</v>
      </c>
      <c r="D31" s="41">
        <v>1387</v>
      </c>
      <c r="E31" s="42">
        <f t="shared" si="7"/>
        <v>16.161733861570728</v>
      </c>
      <c r="F31" s="43">
        <v>1031</v>
      </c>
      <c r="G31" s="42">
        <f t="shared" si="0"/>
        <v>16.154810404261987</v>
      </c>
      <c r="H31" s="43">
        <v>93</v>
      </c>
      <c r="I31" s="42">
        <f t="shared" si="1"/>
        <v>15.577889447236181</v>
      </c>
      <c r="J31" s="41">
        <v>1</v>
      </c>
      <c r="K31" s="42">
        <f t="shared" si="2"/>
        <v>3.8461538461538463</v>
      </c>
      <c r="L31" s="43">
        <v>106</v>
      </c>
      <c r="M31" s="42">
        <f t="shared" si="3"/>
        <v>18.434782608695652</v>
      </c>
      <c r="N31" s="43">
        <v>131</v>
      </c>
      <c r="O31" s="42">
        <f t="shared" si="4"/>
        <v>15.466351829988193</v>
      </c>
      <c r="P31" s="43">
        <v>25</v>
      </c>
      <c r="Q31" s="42">
        <f t="shared" si="5"/>
        <v>16.129032258064516</v>
      </c>
      <c r="R31" s="41">
        <v>0</v>
      </c>
      <c r="S31" s="42" t="e">
        <f t="shared" si="6"/>
        <v>#DIV/0!</v>
      </c>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row>
    <row r="32" spans="3:79" s="53" customFormat="1" ht="13.5" thickBot="1">
      <c r="C32" s="38" t="s">
        <v>43</v>
      </c>
      <c r="D32" s="41">
        <v>1220</v>
      </c>
      <c r="E32" s="42">
        <f t="shared" si="7"/>
        <v>14.215800512701001</v>
      </c>
      <c r="F32" s="43">
        <v>910</v>
      </c>
      <c r="G32" s="42">
        <f t="shared" si="0"/>
        <v>14.258853024130365</v>
      </c>
      <c r="H32" s="43">
        <v>89</v>
      </c>
      <c r="I32" s="42">
        <f t="shared" si="1"/>
        <v>14.90787269681742</v>
      </c>
      <c r="J32" s="41">
        <v>1</v>
      </c>
      <c r="K32" s="42">
        <f t="shared" si="2"/>
        <v>3.8461538461538463</v>
      </c>
      <c r="L32" s="43">
        <v>87</v>
      </c>
      <c r="M32" s="42">
        <f t="shared" si="3"/>
        <v>15.130434782608695</v>
      </c>
      <c r="N32" s="43">
        <v>111</v>
      </c>
      <c r="O32" s="42">
        <f t="shared" si="4"/>
        <v>13.105076741440378</v>
      </c>
      <c r="P32" s="43">
        <v>22</v>
      </c>
      <c r="Q32" s="42">
        <f t="shared" si="5"/>
        <v>14.193548387096774</v>
      </c>
      <c r="R32" s="41">
        <v>0</v>
      </c>
      <c r="S32" s="42" t="e">
        <f t="shared" si="6"/>
        <v>#DIV/0!</v>
      </c>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row>
    <row r="33" spans="3:79" s="53" customFormat="1" ht="13.5" thickBot="1">
      <c r="C33" s="38" t="s">
        <v>44</v>
      </c>
      <c r="D33" s="41">
        <v>96</v>
      </c>
      <c r="E33" s="42">
        <f t="shared" si="7"/>
        <v>1.118620368212538</v>
      </c>
      <c r="F33" s="43">
        <v>73</v>
      </c>
      <c r="G33" s="42">
        <f t="shared" si="0"/>
        <v>1.1438420557818865</v>
      </c>
      <c r="H33" s="43">
        <v>5</v>
      </c>
      <c r="I33" s="42">
        <f t="shared" si="1"/>
        <v>0.8375209380234505</v>
      </c>
      <c r="J33" s="41">
        <v>0</v>
      </c>
      <c r="K33" s="42">
        <f t="shared" si="2"/>
        <v>0</v>
      </c>
      <c r="L33" s="43">
        <v>5</v>
      </c>
      <c r="M33" s="42">
        <f t="shared" si="3"/>
        <v>0.8695652173913043</v>
      </c>
      <c r="N33" s="43">
        <v>11</v>
      </c>
      <c r="O33" s="42">
        <f t="shared" si="4"/>
        <v>1.2987012987012987</v>
      </c>
      <c r="P33" s="43">
        <v>2</v>
      </c>
      <c r="Q33" s="42">
        <f t="shared" si="5"/>
        <v>1.2903225806451613</v>
      </c>
      <c r="R33" s="41">
        <v>0</v>
      </c>
      <c r="S33" s="42" t="e">
        <f t="shared" si="6"/>
        <v>#DIV/0!</v>
      </c>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row>
    <row r="34" spans="3:79" s="53" customFormat="1" ht="13.5" thickBot="1">
      <c r="C34" s="36" t="s">
        <v>75</v>
      </c>
      <c r="D34" s="39">
        <v>792</v>
      </c>
      <c r="E34" s="40">
        <f t="shared" si="7"/>
        <v>9.228618037753437</v>
      </c>
      <c r="F34" s="39">
        <v>549</v>
      </c>
      <c r="G34" s="40">
        <f t="shared" si="0"/>
        <v>8.602319022250079</v>
      </c>
      <c r="H34" s="39">
        <v>80</v>
      </c>
      <c r="I34" s="40">
        <f t="shared" si="1"/>
        <v>13.400335008375208</v>
      </c>
      <c r="J34" s="39">
        <v>11</v>
      </c>
      <c r="K34" s="40">
        <f t="shared" si="2"/>
        <v>42.30769230769231</v>
      </c>
      <c r="L34" s="39">
        <v>52</v>
      </c>
      <c r="M34" s="40">
        <f t="shared" si="3"/>
        <v>9.043478260869566</v>
      </c>
      <c r="N34" s="39">
        <v>83</v>
      </c>
      <c r="O34" s="40">
        <f t="shared" si="4"/>
        <v>9.799291617473434</v>
      </c>
      <c r="P34" s="39">
        <v>17</v>
      </c>
      <c r="Q34" s="40">
        <f t="shared" si="5"/>
        <v>10.967741935483872</v>
      </c>
      <c r="R34" s="39">
        <v>0</v>
      </c>
      <c r="S34" s="40" t="e">
        <f t="shared" si="6"/>
        <v>#DIV/0!</v>
      </c>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row>
    <row r="35" spans="3:79" s="53" customFormat="1" ht="13.5" thickBot="1">
      <c r="C35" s="36" t="s">
        <v>76</v>
      </c>
      <c r="D35" s="39">
        <v>10</v>
      </c>
      <c r="E35" s="40">
        <f t="shared" si="7"/>
        <v>0.11652295502213937</v>
      </c>
      <c r="F35" s="39">
        <v>0</v>
      </c>
      <c r="G35" s="40">
        <f t="shared" si="0"/>
        <v>0</v>
      </c>
      <c r="H35" s="39">
        <v>2</v>
      </c>
      <c r="I35" s="40">
        <f t="shared" si="1"/>
        <v>0.33500837520938026</v>
      </c>
      <c r="J35" s="39">
        <v>0</v>
      </c>
      <c r="K35" s="40">
        <f t="shared" si="2"/>
        <v>0</v>
      </c>
      <c r="L35" s="39">
        <v>3</v>
      </c>
      <c r="M35" s="40">
        <f t="shared" si="3"/>
        <v>0.5217391304347827</v>
      </c>
      <c r="N35" s="39">
        <v>2</v>
      </c>
      <c r="O35" s="40">
        <f t="shared" si="4"/>
        <v>0.23612750885478156</v>
      </c>
      <c r="P35" s="39">
        <v>3</v>
      </c>
      <c r="Q35" s="40">
        <f t="shared" si="5"/>
        <v>1.935483870967742</v>
      </c>
      <c r="R35" s="39">
        <v>0</v>
      </c>
      <c r="S35" s="40" t="e">
        <f t="shared" si="6"/>
        <v>#DIV/0!</v>
      </c>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row>
    <row r="36" spans="3:79" ht="15">
      <c r="C36" s="54"/>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row>
    <row r="37" spans="3:60" ht="15">
      <c r="C37" s="70" t="s">
        <v>37</v>
      </c>
      <c r="BH37" s="46"/>
    </row>
    <row r="38" ht="15">
      <c r="C38" s="54"/>
    </row>
    <row r="39" ht="15">
      <c r="C39" s="71" t="s">
        <v>114</v>
      </c>
    </row>
    <row r="40" ht="15">
      <c r="C40" s="71" t="s">
        <v>115</v>
      </c>
    </row>
    <row r="41" ht="15">
      <c r="C41" s="72"/>
    </row>
    <row r="42" ht="15">
      <c r="C42" s="54"/>
    </row>
    <row r="43" ht="15">
      <c r="C43" s="54"/>
    </row>
    <row r="44" ht="15">
      <c r="C44" s="54"/>
    </row>
    <row r="45" ht="15">
      <c r="C45" s="54"/>
    </row>
    <row r="46" ht="15">
      <c r="C46" s="54"/>
    </row>
    <row r="47" ht="15">
      <c r="C47" s="54"/>
    </row>
    <row r="48" ht="15">
      <c r="C48" s="54"/>
    </row>
    <row r="49" ht="15">
      <c r="C49" s="54"/>
    </row>
    <row r="50" ht="15">
      <c r="C50" s="54"/>
    </row>
    <row r="51" ht="15">
      <c r="C51" s="54"/>
    </row>
    <row r="52" ht="15">
      <c r="C52" s="54"/>
    </row>
    <row r="53" ht="15">
      <c r="C53" s="54"/>
    </row>
    <row r="54" ht="15">
      <c r="C54" s="54"/>
    </row>
    <row r="55" ht="15">
      <c r="C55" s="54"/>
    </row>
    <row r="56" ht="15">
      <c r="C56" s="54"/>
    </row>
    <row r="57" ht="15">
      <c r="C57" s="54"/>
    </row>
    <row r="58" ht="15">
      <c r="C58" s="54"/>
    </row>
    <row r="59" ht="15">
      <c r="C59" s="54"/>
    </row>
    <row r="60" ht="15">
      <c r="C60" s="54"/>
    </row>
    <row r="61" ht="15">
      <c r="C61" s="54"/>
    </row>
    <row r="62" ht="15">
      <c r="C62" s="54"/>
    </row>
  </sheetData>
  <sheetProtection/>
  <mergeCells count="10">
    <mergeCell ref="B12:T12"/>
    <mergeCell ref="C16:C17"/>
    <mergeCell ref="P16:Q16"/>
    <mergeCell ref="R16:S16"/>
    <mergeCell ref="D16:E16"/>
    <mergeCell ref="F16:G16"/>
    <mergeCell ref="H16:I16"/>
    <mergeCell ref="L16:M16"/>
    <mergeCell ref="N16:O16"/>
    <mergeCell ref="J16:K16"/>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1:V32"/>
  <sheetViews>
    <sheetView zoomScalePageLayoutView="0" workbookViewId="0" topLeftCell="A1">
      <selection activeCell="A1" sqref="A1"/>
    </sheetView>
  </sheetViews>
  <sheetFormatPr defaultColWidth="11.421875" defaultRowHeight="12.75"/>
  <cols>
    <col min="1" max="1" width="11.421875" style="1" customWidth="1"/>
    <col min="2" max="2" width="15.8515625" style="1" customWidth="1"/>
    <col min="3" max="3" width="37.00390625" style="1" customWidth="1"/>
    <col min="4" max="4" width="7.7109375" style="7" customWidth="1"/>
    <col min="5" max="5" width="12.57421875" style="7" bestFit="1" customWidth="1"/>
    <col min="6" max="6" width="10.57421875" style="1" bestFit="1" customWidth="1"/>
    <col min="7" max="7" width="17.140625" style="1" customWidth="1"/>
    <col min="8" max="8" width="14.28125" style="1" customWidth="1"/>
    <col min="9" max="9" width="12.8515625" style="1" customWidth="1"/>
    <col min="10" max="10" width="14.57421875" style="1" customWidth="1"/>
    <col min="11" max="11" width="14.00390625" style="1" customWidth="1"/>
    <col min="12" max="12" width="15.140625" style="1" customWidth="1"/>
    <col min="13" max="13" width="15.8515625" style="1" customWidth="1"/>
    <col min="14" max="15" width="13.28125" style="1" bestFit="1" customWidth="1"/>
    <col min="16" max="16" width="15.57421875" style="1" customWidth="1"/>
    <col min="17" max="17" width="14.00390625" style="1" customWidth="1"/>
    <col min="18" max="18" width="14.57421875" style="1" customWidth="1"/>
    <col min="19" max="19" width="13.28125" style="1" customWidth="1"/>
    <col min="20" max="20" width="14.421875" style="1" customWidth="1"/>
    <col min="21" max="21" width="12.28125" style="1" customWidth="1"/>
    <col min="22" max="16384" width="11.421875" style="1" customWidth="1"/>
  </cols>
  <sheetData>
    <row r="2" ht="15"/>
    <row r="3" ht="15"/>
    <row r="4" ht="15"/>
    <row r="5" ht="15"/>
    <row r="6" ht="15"/>
    <row r="7" ht="15"/>
    <row r="8" ht="15"/>
    <row r="9" ht="15"/>
    <row r="10" ht="15"/>
    <row r="11" spans="3:11" ht="18.75" thickBot="1">
      <c r="C11" s="6"/>
      <c r="K11"/>
    </row>
    <row r="12" spans="2:22" ht="18.75" customHeight="1" thickBot="1">
      <c r="B12" s="90" t="s">
        <v>92</v>
      </c>
      <c r="C12" s="87"/>
      <c r="D12" s="87"/>
      <c r="E12" s="87"/>
      <c r="F12" s="87"/>
      <c r="G12" s="87"/>
      <c r="H12" s="87"/>
      <c r="I12" s="87"/>
      <c r="J12" s="87"/>
      <c r="K12" s="87"/>
      <c r="L12" s="87"/>
      <c r="M12" s="87"/>
      <c r="N12" s="87"/>
      <c r="O12" s="87"/>
      <c r="P12" s="87"/>
      <c r="Q12" s="87"/>
      <c r="R12" s="87"/>
      <c r="S12" s="87"/>
      <c r="T12" s="87"/>
      <c r="U12" s="87"/>
      <c r="V12" s="91"/>
    </row>
    <row r="13" spans="3:7" ht="18">
      <c r="C13" s="6"/>
      <c r="D13" s="6"/>
      <c r="E13" s="6"/>
      <c r="F13" s="6"/>
      <c r="G13" s="6"/>
    </row>
    <row r="14" ht="15">
      <c r="C14" s="8"/>
    </row>
    <row r="15" ht="24" customHeight="1">
      <c r="C15" s="74" t="s">
        <v>38</v>
      </c>
    </row>
    <row r="16" spans="3:11" ht="24" customHeight="1" thickBot="1">
      <c r="C16" s="19"/>
      <c r="D16" s="9"/>
      <c r="E16" s="9"/>
      <c r="F16" s="10"/>
      <c r="G16" s="10"/>
      <c r="H16" s="10"/>
      <c r="I16" s="10"/>
      <c r="J16" s="10"/>
      <c r="K16" s="10"/>
    </row>
    <row r="17" spans="3:21" s="30" customFormat="1" ht="78.75" customHeight="1" thickBot="1">
      <c r="C17" s="62">
        <f>Inicio!$E$4</f>
        <v>0</v>
      </c>
      <c r="D17" s="62" t="s">
        <v>11</v>
      </c>
      <c r="E17" s="62" t="s">
        <v>22</v>
      </c>
      <c r="F17" s="62" t="s">
        <v>23</v>
      </c>
      <c r="G17" s="62" t="s">
        <v>72</v>
      </c>
      <c r="H17" s="62" t="s">
        <v>24</v>
      </c>
      <c r="I17" s="62" t="s">
        <v>73</v>
      </c>
      <c r="J17" s="62" t="s">
        <v>25</v>
      </c>
      <c r="K17" s="62" t="s">
        <v>26</v>
      </c>
      <c r="L17" s="62" t="s">
        <v>27</v>
      </c>
      <c r="M17" s="62" t="s">
        <v>28</v>
      </c>
      <c r="N17" s="62" t="s">
        <v>40</v>
      </c>
      <c r="O17" s="62" t="s">
        <v>41</v>
      </c>
      <c r="P17" s="62" t="s">
        <v>29</v>
      </c>
      <c r="Q17" s="62" t="s">
        <v>42</v>
      </c>
      <c r="R17" s="62" t="s">
        <v>43</v>
      </c>
      <c r="S17" s="62" t="s">
        <v>44</v>
      </c>
      <c r="T17" s="62" t="s">
        <v>30</v>
      </c>
      <c r="U17" s="62" t="s">
        <v>31</v>
      </c>
    </row>
    <row r="18" spans="3:21" ht="13.5" thickBot="1">
      <c r="C18" s="36" t="s">
        <v>81</v>
      </c>
      <c r="D18" s="39">
        <v>1000</v>
      </c>
      <c r="E18" s="57">
        <v>282</v>
      </c>
      <c r="F18" s="39">
        <v>282</v>
      </c>
      <c r="G18" s="39"/>
      <c r="H18" s="57">
        <v>1</v>
      </c>
      <c r="I18" s="39"/>
      <c r="J18" s="39">
        <v>624</v>
      </c>
      <c r="K18" s="57">
        <v>10</v>
      </c>
      <c r="L18" s="39">
        <v>294</v>
      </c>
      <c r="M18" s="39">
        <v>0</v>
      </c>
      <c r="N18" s="57"/>
      <c r="O18" s="39">
        <v>1</v>
      </c>
      <c r="P18" s="39">
        <v>4</v>
      </c>
      <c r="Q18" s="57">
        <v>162</v>
      </c>
      <c r="R18" s="39">
        <v>142</v>
      </c>
      <c r="S18" s="39">
        <v>11</v>
      </c>
      <c r="T18" s="57">
        <v>92</v>
      </c>
      <c r="U18" s="39">
        <v>1</v>
      </c>
    </row>
    <row r="19" spans="3:21" ht="13.5" thickBot="1">
      <c r="C19" s="38" t="s">
        <v>82</v>
      </c>
      <c r="D19" s="41">
        <v>9</v>
      </c>
      <c r="E19" s="41">
        <v>4</v>
      </c>
      <c r="F19" s="43">
        <v>4</v>
      </c>
      <c r="G19" s="41"/>
      <c r="H19" s="43">
        <v>0</v>
      </c>
      <c r="I19" s="41"/>
      <c r="J19" s="41">
        <v>5</v>
      </c>
      <c r="K19" s="41">
        <v>0</v>
      </c>
      <c r="L19" s="43">
        <v>4</v>
      </c>
      <c r="M19" s="41">
        <v>0</v>
      </c>
      <c r="N19" s="43"/>
      <c r="O19" s="41">
        <v>0</v>
      </c>
      <c r="P19" s="41">
        <v>0</v>
      </c>
      <c r="Q19" s="41">
        <v>1</v>
      </c>
      <c r="R19" s="43">
        <v>0</v>
      </c>
      <c r="S19" s="41">
        <v>0</v>
      </c>
      <c r="T19" s="43">
        <v>0</v>
      </c>
      <c r="U19" s="41">
        <v>0</v>
      </c>
    </row>
    <row r="20" spans="3:21" ht="13.5" thickBot="1">
      <c r="C20" s="38" t="s">
        <v>83</v>
      </c>
      <c r="D20" s="41">
        <v>991</v>
      </c>
      <c r="E20" s="41">
        <v>278</v>
      </c>
      <c r="F20" s="43">
        <v>277</v>
      </c>
      <c r="G20" s="41"/>
      <c r="H20" s="43">
        <v>1</v>
      </c>
      <c r="I20" s="41"/>
      <c r="J20" s="41">
        <v>620</v>
      </c>
      <c r="K20" s="41">
        <v>10</v>
      </c>
      <c r="L20" s="43">
        <v>290</v>
      </c>
      <c r="M20" s="41">
        <v>0</v>
      </c>
      <c r="N20" s="43"/>
      <c r="O20" s="41">
        <v>1</v>
      </c>
      <c r="P20" s="41">
        <v>4</v>
      </c>
      <c r="Q20" s="41">
        <v>161</v>
      </c>
      <c r="R20" s="43">
        <v>142</v>
      </c>
      <c r="S20" s="41">
        <v>11</v>
      </c>
      <c r="T20" s="43">
        <v>92</v>
      </c>
      <c r="U20" s="41">
        <v>1</v>
      </c>
    </row>
    <row r="21" spans="3:21" ht="13.5" thickBot="1">
      <c r="C21" s="38" t="s">
        <v>84</v>
      </c>
      <c r="D21" s="41">
        <v>146</v>
      </c>
      <c r="E21" s="41">
        <v>46</v>
      </c>
      <c r="F21" s="43">
        <v>46</v>
      </c>
      <c r="G21" s="41"/>
      <c r="H21" s="43">
        <v>0</v>
      </c>
      <c r="I21" s="41"/>
      <c r="J21" s="41">
        <v>98</v>
      </c>
      <c r="K21" s="41">
        <v>3</v>
      </c>
      <c r="L21" s="43">
        <v>38</v>
      </c>
      <c r="M21" s="41">
        <v>0</v>
      </c>
      <c r="N21" s="43"/>
      <c r="O21" s="41">
        <v>0</v>
      </c>
      <c r="P21" s="41">
        <v>1</v>
      </c>
      <c r="Q21" s="41">
        <v>28</v>
      </c>
      <c r="R21" s="43">
        <v>26</v>
      </c>
      <c r="S21" s="41">
        <v>2</v>
      </c>
      <c r="T21" s="43">
        <v>2</v>
      </c>
      <c r="U21" s="41">
        <v>1</v>
      </c>
    </row>
    <row r="22" spans="3:21" ht="13.5" thickBot="1">
      <c r="C22" s="38" t="s">
        <v>85</v>
      </c>
      <c r="D22" s="41">
        <v>133</v>
      </c>
      <c r="E22" s="41">
        <v>42</v>
      </c>
      <c r="F22" s="43">
        <v>42</v>
      </c>
      <c r="G22" s="41"/>
      <c r="H22" s="43">
        <v>0</v>
      </c>
      <c r="I22" s="41"/>
      <c r="J22" s="41">
        <v>89</v>
      </c>
      <c r="K22" s="41">
        <v>2</v>
      </c>
      <c r="L22" s="43">
        <v>35</v>
      </c>
      <c r="M22" s="41">
        <v>0</v>
      </c>
      <c r="N22" s="43"/>
      <c r="O22" s="41">
        <v>0</v>
      </c>
      <c r="P22" s="41">
        <v>1</v>
      </c>
      <c r="Q22" s="41">
        <v>25</v>
      </c>
      <c r="R22" s="43">
        <v>24</v>
      </c>
      <c r="S22" s="41">
        <v>2</v>
      </c>
      <c r="T22" s="43">
        <v>2</v>
      </c>
      <c r="U22" s="41">
        <v>1</v>
      </c>
    </row>
    <row r="23" spans="3:21" ht="13.5" thickBot="1">
      <c r="C23" s="38" t="s">
        <v>86</v>
      </c>
      <c r="D23" s="41">
        <v>13</v>
      </c>
      <c r="E23" s="41">
        <v>4</v>
      </c>
      <c r="F23" s="43">
        <v>4</v>
      </c>
      <c r="G23" s="41"/>
      <c r="H23" s="43">
        <v>0</v>
      </c>
      <c r="I23" s="41"/>
      <c r="J23" s="41">
        <v>9</v>
      </c>
      <c r="K23" s="41">
        <v>0</v>
      </c>
      <c r="L23" s="43">
        <v>3</v>
      </c>
      <c r="M23" s="41">
        <v>0</v>
      </c>
      <c r="N23" s="43"/>
      <c r="O23" s="41">
        <v>0</v>
      </c>
      <c r="P23" s="41">
        <v>0</v>
      </c>
      <c r="Q23" s="41">
        <v>3</v>
      </c>
      <c r="R23" s="43">
        <v>3</v>
      </c>
      <c r="S23" s="41">
        <v>0</v>
      </c>
      <c r="T23" s="43">
        <v>0</v>
      </c>
      <c r="U23" s="41">
        <v>0</v>
      </c>
    </row>
    <row r="24" spans="3:21" ht="13.5" thickBot="1">
      <c r="C24" s="38" t="s">
        <v>87</v>
      </c>
      <c r="D24" s="41">
        <v>333</v>
      </c>
      <c r="E24" s="41">
        <v>81</v>
      </c>
      <c r="F24" s="43">
        <v>81</v>
      </c>
      <c r="G24" s="41"/>
      <c r="H24" s="43">
        <v>0</v>
      </c>
      <c r="I24" s="41"/>
      <c r="J24" s="41">
        <v>209</v>
      </c>
      <c r="K24" s="41">
        <v>2</v>
      </c>
      <c r="L24" s="43">
        <v>79</v>
      </c>
      <c r="M24" s="41">
        <v>0</v>
      </c>
      <c r="N24" s="43"/>
      <c r="O24" s="41">
        <v>0</v>
      </c>
      <c r="P24" s="41">
        <v>2</v>
      </c>
      <c r="Q24" s="41">
        <v>67</v>
      </c>
      <c r="R24" s="43">
        <v>58</v>
      </c>
      <c r="S24" s="41">
        <v>2</v>
      </c>
      <c r="T24" s="43">
        <v>43</v>
      </c>
      <c r="U24" s="41">
        <v>0</v>
      </c>
    </row>
    <row r="25" spans="3:21" ht="13.5" thickBot="1">
      <c r="C25" s="38" t="s">
        <v>88</v>
      </c>
      <c r="D25" s="41">
        <v>190</v>
      </c>
      <c r="E25" s="41">
        <v>53</v>
      </c>
      <c r="F25" s="43">
        <v>53</v>
      </c>
      <c r="G25" s="41"/>
      <c r="H25" s="43">
        <v>0</v>
      </c>
      <c r="I25" s="41"/>
      <c r="J25" s="41">
        <v>134</v>
      </c>
      <c r="K25" s="41">
        <v>5</v>
      </c>
      <c r="L25" s="43">
        <v>57</v>
      </c>
      <c r="M25" s="41">
        <v>0</v>
      </c>
      <c r="N25" s="43"/>
      <c r="O25" s="41">
        <v>0</v>
      </c>
      <c r="P25" s="41">
        <v>1</v>
      </c>
      <c r="Q25" s="41">
        <v>37</v>
      </c>
      <c r="R25" s="43">
        <v>33</v>
      </c>
      <c r="S25" s="41">
        <v>2</v>
      </c>
      <c r="T25" s="43">
        <v>3</v>
      </c>
      <c r="U25" s="41">
        <v>0</v>
      </c>
    </row>
    <row r="26" spans="3:21" ht="13.5" thickBot="1">
      <c r="C26" s="38" t="s">
        <v>89</v>
      </c>
      <c r="D26" s="41">
        <v>18</v>
      </c>
      <c r="E26" s="41">
        <v>4</v>
      </c>
      <c r="F26" s="43">
        <v>4</v>
      </c>
      <c r="G26" s="41"/>
      <c r="H26" s="43">
        <v>0</v>
      </c>
      <c r="I26" s="41"/>
      <c r="J26" s="41">
        <v>11</v>
      </c>
      <c r="K26" s="41">
        <v>0</v>
      </c>
      <c r="L26" s="43">
        <v>4</v>
      </c>
      <c r="M26" s="41">
        <v>0</v>
      </c>
      <c r="N26" s="43"/>
      <c r="O26" s="41">
        <v>0</v>
      </c>
      <c r="P26" s="41">
        <v>0</v>
      </c>
      <c r="Q26" s="41">
        <v>3</v>
      </c>
      <c r="R26" s="43">
        <v>3</v>
      </c>
      <c r="S26" s="41">
        <v>0</v>
      </c>
      <c r="T26" s="43">
        <v>3</v>
      </c>
      <c r="U26" s="41">
        <v>0</v>
      </c>
    </row>
    <row r="27" spans="3:21" ht="13.5" thickBot="1">
      <c r="C27" s="38" t="s">
        <v>90</v>
      </c>
      <c r="D27" s="41">
        <v>101</v>
      </c>
      <c r="E27" s="41">
        <v>27</v>
      </c>
      <c r="F27" s="43">
        <v>27</v>
      </c>
      <c r="G27" s="41"/>
      <c r="H27" s="43">
        <v>0</v>
      </c>
      <c r="I27" s="41"/>
      <c r="J27" s="41">
        <v>54</v>
      </c>
      <c r="K27" s="41">
        <v>0</v>
      </c>
      <c r="L27" s="43">
        <v>27</v>
      </c>
      <c r="M27" s="41">
        <v>0</v>
      </c>
      <c r="N27" s="43"/>
      <c r="O27" s="41">
        <v>0</v>
      </c>
      <c r="P27" s="41">
        <v>1</v>
      </c>
      <c r="Q27" s="41">
        <v>14</v>
      </c>
      <c r="R27" s="43">
        <v>11</v>
      </c>
      <c r="S27" s="41">
        <v>1</v>
      </c>
      <c r="T27" s="43">
        <v>21</v>
      </c>
      <c r="U27" s="41">
        <v>0</v>
      </c>
    </row>
    <row r="28" spans="3:21" ht="13.5" thickBot="1">
      <c r="C28" s="38" t="s">
        <v>91</v>
      </c>
      <c r="D28" s="41">
        <v>202</v>
      </c>
      <c r="E28" s="41">
        <v>67</v>
      </c>
      <c r="F28" s="43">
        <v>67</v>
      </c>
      <c r="G28" s="41"/>
      <c r="H28" s="43">
        <v>0</v>
      </c>
      <c r="I28" s="41"/>
      <c r="J28" s="41">
        <v>113</v>
      </c>
      <c r="K28" s="41">
        <v>1</v>
      </c>
      <c r="L28" s="43">
        <v>85</v>
      </c>
      <c r="M28" s="41">
        <v>0</v>
      </c>
      <c r="N28" s="43"/>
      <c r="O28" s="41">
        <v>0</v>
      </c>
      <c r="P28" s="41">
        <v>0</v>
      </c>
      <c r="Q28" s="41">
        <v>12</v>
      </c>
      <c r="R28" s="43">
        <v>11</v>
      </c>
      <c r="S28" s="41">
        <v>5</v>
      </c>
      <c r="T28" s="43">
        <v>21</v>
      </c>
      <c r="U28" s="41">
        <v>0</v>
      </c>
    </row>
    <row r="30" ht="15">
      <c r="C30" s="12"/>
    </row>
    <row r="31" ht="15">
      <c r="C31" s="67" t="s">
        <v>114</v>
      </c>
    </row>
    <row r="32" ht="15">
      <c r="C32" s="67" t="s">
        <v>115</v>
      </c>
    </row>
  </sheetData>
  <sheetProtection/>
  <mergeCells count="1">
    <mergeCell ref="B12:V12"/>
  </mergeCells>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1:AB64"/>
  <sheetViews>
    <sheetView zoomScalePageLayoutView="0" workbookViewId="0" topLeftCell="A1">
      <selection activeCell="A1" sqref="A1"/>
    </sheetView>
  </sheetViews>
  <sheetFormatPr defaultColWidth="10.57421875" defaultRowHeight="12.75"/>
  <cols>
    <col min="1" max="2" width="11.28125" style="1" customWidth="1"/>
    <col min="3" max="3" width="32.28125" style="1" bestFit="1" customWidth="1"/>
    <col min="4" max="4" width="14.7109375" style="7" customWidth="1"/>
    <col min="5" max="13" width="10.57421875" style="1" customWidth="1"/>
    <col min="14" max="14" width="15.8515625" style="1" customWidth="1"/>
    <col min="15" max="16384" width="10.57421875" style="1" customWidth="1"/>
  </cols>
  <sheetData>
    <row r="2" ht="15"/>
    <row r="3" ht="15"/>
    <row r="4" ht="15"/>
    <row r="5" ht="15"/>
    <row r="6" ht="15"/>
    <row r="7" ht="15"/>
    <row r="8" ht="15"/>
    <row r="9" ht="15"/>
    <row r="10" ht="15"/>
    <row r="11" ht="15.75" thickBot="1">
      <c r="J11"/>
    </row>
    <row r="12" spans="2:12" ht="18.75" thickBot="1">
      <c r="B12" s="88" t="s">
        <v>94</v>
      </c>
      <c r="C12" s="88"/>
      <c r="D12" s="88"/>
      <c r="E12" s="88"/>
      <c r="F12" s="88"/>
      <c r="G12" s="88"/>
      <c r="H12" s="88"/>
      <c r="I12" s="88"/>
      <c r="J12" s="88"/>
      <c r="K12" s="88"/>
      <c r="L12" s="88"/>
    </row>
    <row r="13" spans="4:5" ht="18">
      <c r="D13" s="6"/>
      <c r="E13" s="6"/>
    </row>
    <row r="14" ht="15">
      <c r="C14" s="74" t="s">
        <v>12</v>
      </c>
    </row>
    <row r="15" ht="24" customHeight="1" thickBot="1"/>
    <row r="16" spans="3:28" s="17" customFormat="1" ht="39" thickBot="1">
      <c r="C16" s="37">
        <f>Inicio!$E$4</f>
        <v>0</v>
      </c>
      <c r="D16" s="37" t="s">
        <v>45</v>
      </c>
      <c r="E16" s="37" t="s">
        <v>13</v>
      </c>
      <c r="F16" s="37" t="s">
        <v>14</v>
      </c>
      <c r="G16" s="37" t="s">
        <v>32</v>
      </c>
      <c r="H16" s="37" t="s">
        <v>46</v>
      </c>
      <c r="I16" s="37" t="s">
        <v>15</v>
      </c>
      <c r="J16" s="37" t="s">
        <v>17</v>
      </c>
      <c r="K16" s="37" t="s">
        <v>18</v>
      </c>
      <c r="N16" s="6"/>
      <c r="O16" s="92"/>
      <c r="P16" s="93"/>
      <c r="Q16" s="92"/>
      <c r="R16" s="93"/>
      <c r="S16" s="92"/>
      <c r="T16" s="93"/>
      <c r="U16" s="92"/>
      <c r="V16" s="93"/>
      <c r="W16" s="92"/>
      <c r="X16" s="93"/>
      <c r="Y16" s="92"/>
      <c r="Z16" s="93"/>
      <c r="AA16" s="92"/>
      <c r="AB16" s="93"/>
    </row>
    <row r="17" spans="3:14" ht="18.75" thickBot="1">
      <c r="C17" s="61" t="s">
        <v>116</v>
      </c>
      <c r="D17" s="58"/>
      <c r="E17" s="58"/>
      <c r="F17" s="58"/>
      <c r="G17" s="60"/>
      <c r="H17" s="60"/>
      <c r="I17" s="59"/>
      <c r="J17" s="60"/>
      <c r="K17" s="59"/>
      <c r="N17" s="6"/>
    </row>
    <row r="18" spans="3:14" ht="18.75" thickBot="1">
      <c r="C18" s="36" t="s">
        <v>104</v>
      </c>
      <c r="D18" s="39">
        <f>SUM(D19:D27)</f>
        <v>2416</v>
      </c>
      <c r="E18" s="39">
        <v>1768</v>
      </c>
      <c r="F18" s="39">
        <v>167</v>
      </c>
      <c r="G18" s="39">
        <v>9</v>
      </c>
      <c r="H18" s="39">
        <v>172</v>
      </c>
      <c r="I18" s="39">
        <v>249</v>
      </c>
      <c r="J18" s="39">
        <v>51</v>
      </c>
      <c r="K18" s="39">
        <v>0</v>
      </c>
      <c r="N18" s="6"/>
    </row>
    <row r="19" spans="3:14" ht="15.75" thickBot="1">
      <c r="C19" s="38" t="s">
        <v>105</v>
      </c>
      <c r="D19" s="41">
        <v>143</v>
      </c>
      <c r="E19" s="41">
        <v>105</v>
      </c>
      <c r="F19" s="43">
        <v>5</v>
      </c>
      <c r="G19" s="41">
        <v>2</v>
      </c>
      <c r="H19" s="43">
        <v>17</v>
      </c>
      <c r="I19" s="41">
        <v>8</v>
      </c>
      <c r="J19" s="41">
        <v>6</v>
      </c>
      <c r="K19" s="41">
        <v>0</v>
      </c>
      <c r="N19" s="8"/>
    </row>
    <row r="20" spans="3:11" ht="13.5" thickBot="1">
      <c r="C20" s="38" t="s">
        <v>106</v>
      </c>
      <c r="D20" s="41">
        <v>250</v>
      </c>
      <c r="E20" s="41">
        <v>176</v>
      </c>
      <c r="F20" s="43">
        <v>22</v>
      </c>
      <c r="G20" s="41">
        <v>1</v>
      </c>
      <c r="H20" s="43">
        <v>26</v>
      </c>
      <c r="I20" s="41">
        <v>19</v>
      </c>
      <c r="J20" s="41">
        <v>6</v>
      </c>
      <c r="K20" s="41">
        <v>0</v>
      </c>
    </row>
    <row r="21" spans="3:11" ht="13.5" thickBot="1">
      <c r="C21" s="38" t="s">
        <v>107</v>
      </c>
      <c r="D21" s="41">
        <v>320</v>
      </c>
      <c r="E21" s="41">
        <v>184</v>
      </c>
      <c r="F21" s="43">
        <v>35</v>
      </c>
      <c r="G21" s="41">
        <v>0</v>
      </c>
      <c r="H21" s="43">
        <v>36</v>
      </c>
      <c r="I21" s="41">
        <v>55</v>
      </c>
      <c r="J21" s="41">
        <v>10</v>
      </c>
      <c r="K21" s="41">
        <v>0</v>
      </c>
    </row>
    <row r="22" spans="3:11" ht="13.5" thickBot="1">
      <c r="C22" s="38" t="s">
        <v>108</v>
      </c>
      <c r="D22" s="41">
        <v>333</v>
      </c>
      <c r="E22" s="41">
        <v>208</v>
      </c>
      <c r="F22" s="43">
        <v>34</v>
      </c>
      <c r="G22" s="41">
        <v>0</v>
      </c>
      <c r="H22" s="43">
        <v>33</v>
      </c>
      <c r="I22" s="41">
        <v>53</v>
      </c>
      <c r="J22" s="41">
        <v>5</v>
      </c>
      <c r="K22" s="41">
        <v>0</v>
      </c>
    </row>
    <row r="23" spans="3:11" ht="13.5" thickBot="1">
      <c r="C23" s="38" t="s">
        <v>109</v>
      </c>
      <c r="D23" s="41">
        <v>338</v>
      </c>
      <c r="E23" s="41">
        <v>216</v>
      </c>
      <c r="F23" s="43">
        <v>17</v>
      </c>
      <c r="G23" s="41">
        <v>0</v>
      </c>
      <c r="H23" s="43">
        <v>35</v>
      </c>
      <c r="I23" s="41">
        <v>55</v>
      </c>
      <c r="J23" s="41">
        <v>15</v>
      </c>
      <c r="K23" s="41">
        <v>0</v>
      </c>
    </row>
    <row r="24" spans="3:11" ht="13.5" thickBot="1">
      <c r="C24" s="38" t="s">
        <v>110</v>
      </c>
      <c r="D24" s="41">
        <v>454</v>
      </c>
      <c r="E24" s="41">
        <v>355</v>
      </c>
      <c r="F24" s="43">
        <v>27</v>
      </c>
      <c r="G24" s="41">
        <v>3</v>
      </c>
      <c r="H24" s="43">
        <v>20</v>
      </c>
      <c r="I24" s="41">
        <v>41</v>
      </c>
      <c r="J24" s="41">
        <v>8</v>
      </c>
      <c r="K24" s="41">
        <v>0</v>
      </c>
    </row>
    <row r="25" spans="3:13" ht="13.5" thickBot="1">
      <c r="C25" s="38" t="s">
        <v>111</v>
      </c>
      <c r="D25" s="41">
        <v>318</v>
      </c>
      <c r="E25" s="41">
        <v>283</v>
      </c>
      <c r="F25" s="43">
        <v>14</v>
      </c>
      <c r="G25" s="41">
        <v>2</v>
      </c>
      <c r="H25" s="43">
        <v>5</v>
      </c>
      <c r="I25" s="41">
        <v>13</v>
      </c>
      <c r="J25" s="41">
        <v>1</v>
      </c>
      <c r="K25" s="41">
        <v>0</v>
      </c>
      <c r="L25" s="18"/>
      <c r="M25" s="18"/>
    </row>
    <row r="26" spans="3:11" ht="13.5" thickBot="1">
      <c r="C26" s="38" t="s">
        <v>112</v>
      </c>
      <c r="D26" s="41">
        <v>176</v>
      </c>
      <c r="E26" s="41">
        <v>160</v>
      </c>
      <c r="F26" s="43">
        <v>12</v>
      </c>
      <c r="G26" s="41">
        <v>0</v>
      </c>
      <c r="H26" s="43">
        <v>0</v>
      </c>
      <c r="I26" s="41">
        <v>4</v>
      </c>
      <c r="J26" s="41">
        <v>0</v>
      </c>
      <c r="K26" s="41">
        <v>0</v>
      </c>
    </row>
    <row r="27" spans="3:11" ht="13.5" thickBot="1">
      <c r="C27" s="38" t="s">
        <v>113</v>
      </c>
      <c r="D27" s="41">
        <v>84</v>
      </c>
      <c r="E27" s="41">
        <v>81</v>
      </c>
      <c r="F27" s="43">
        <v>1</v>
      </c>
      <c r="G27" s="41">
        <v>1</v>
      </c>
      <c r="H27" s="43">
        <v>0</v>
      </c>
      <c r="I27" s="41">
        <v>1</v>
      </c>
      <c r="J27" s="41">
        <v>0</v>
      </c>
      <c r="K27" s="41">
        <v>0</v>
      </c>
    </row>
    <row r="28" spans="3:11" ht="13.5" thickBot="1">
      <c r="C28" s="61" t="s">
        <v>33</v>
      </c>
      <c r="D28" s="58"/>
      <c r="E28" s="58"/>
      <c r="F28" s="58"/>
      <c r="G28" s="60"/>
      <c r="H28" s="60"/>
      <c r="I28" s="59"/>
      <c r="J28" s="60"/>
      <c r="K28" s="59"/>
    </row>
    <row r="29" spans="3:11" ht="13.5" thickBot="1">
      <c r="C29" s="36" t="s">
        <v>104</v>
      </c>
      <c r="D29" s="39">
        <v>1640</v>
      </c>
      <c r="E29" s="39">
        <v>1257</v>
      </c>
      <c r="F29" s="39">
        <v>113</v>
      </c>
      <c r="G29" s="39">
        <v>8</v>
      </c>
      <c r="H29" s="39">
        <v>100</v>
      </c>
      <c r="I29" s="39">
        <v>124</v>
      </c>
      <c r="J29" s="39">
        <v>38</v>
      </c>
      <c r="K29" s="39">
        <v>0</v>
      </c>
    </row>
    <row r="30" spans="3:11" ht="13.5" thickBot="1">
      <c r="C30" s="38" t="s">
        <v>105</v>
      </c>
      <c r="D30" s="41">
        <v>100</v>
      </c>
      <c r="E30" s="41">
        <v>80</v>
      </c>
      <c r="F30" s="43">
        <v>4</v>
      </c>
      <c r="G30" s="41">
        <v>1</v>
      </c>
      <c r="H30" s="43">
        <v>7</v>
      </c>
      <c r="I30" s="41">
        <v>4</v>
      </c>
      <c r="J30" s="41">
        <v>4</v>
      </c>
      <c r="K30" s="41">
        <v>0</v>
      </c>
    </row>
    <row r="31" spans="3:11" ht="13.5" thickBot="1">
      <c r="C31" s="38" t="s">
        <v>106</v>
      </c>
      <c r="D31" s="41">
        <v>177</v>
      </c>
      <c r="E31" s="41">
        <v>140</v>
      </c>
      <c r="F31" s="43">
        <v>11</v>
      </c>
      <c r="G31" s="41">
        <v>1</v>
      </c>
      <c r="H31" s="43">
        <v>14</v>
      </c>
      <c r="I31" s="41">
        <v>9</v>
      </c>
      <c r="J31" s="41">
        <v>2</v>
      </c>
      <c r="K31" s="41">
        <v>0</v>
      </c>
    </row>
    <row r="32" spans="3:11" s="18" customFormat="1" ht="13.5" thickBot="1">
      <c r="C32" s="38" t="s">
        <v>107</v>
      </c>
      <c r="D32" s="41">
        <v>216</v>
      </c>
      <c r="E32" s="41">
        <v>134</v>
      </c>
      <c r="F32" s="43">
        <v>23</v>
      </c>
      <c r="G32" s="41">
        <v>0</v>
      </c>
      <c r="H32" s="43">
        <v>18</v>
      </c>
      <c r="I32" s="41">
        <v>34</v>
      </c>
      <c r="J32" s="41">
        <v>7</v>
      </c>
      <c r="K32" s="41">
        <v>0</v>
      </c>
    </row>
    <row r="33" spans="3:11" ht="13.5" thickBot="1">
      <c r="C33" s="38" t="s">
        <v>108</v>
      </c>
      <c r="D33" s="41">
        <v>219</v>
      </c>
      <c r="E33" s="41">
        <v>155</v>
      </c>
      <c r="F33" s="43">
        <v>21</v>
      </c>
      <c r="G33" s="41">
        <v>0</v>
      </c>
      <c r="H33" s="43">
        <v>19</v>
      </c>
      <c r="I33" s="41">
        <v>20</v>
      </c>
      <c r="J33" s="41">
        <v>4</v>
      </c>
      <c r="K33" s="41">
        <v>0</v>
      </c>
    </row>
    <row r="34" spans="3:11" ht="13.5" thickBot="1">
      <c r="C34" s="38" t="s">
        <v>109</v>
      </c>
      <c r="D34" s="41">
        <v>224</v>
      </c>
      <c r="E34" s="41">
        <v>138</v>
      </c>
      <c r="F34" s="43">
        <v>15</v>
      </c>
      <c r="G34" s="41">
        <v>0</v>
      </c>
      <c r="H34" s="43">
        <v>21</v>
      </c>
      <c r="I34" s="41">
        <v>37</v>
      </c>
      <c r="J34" s="41">
        <v>13</v>
      </c>
      <c r="K34" s="41">
        <v>0</v>
      </c>
    </row>
    <row r="35" spans="3:11" ht="13.5" thickBot="1">
      <c r="C35" s="38" t="s">
        <v>110</v>
      </c>
      <c r="D35" s="41">
        <v>301</v>
      </c>
      <c r="E35" s="41">
        <v>246</v>
      </c>
      <c r="F35" s="43">
        <v>18</v>
      </c>
      <c r="G35" s="41">
        <v>3</v>
      </c>
      <c r="H35" s="43">
        <v>16</v>
      </c>
      <c r="I35" s="41">
        <v>11</v>
      </c>
      <c r="J35" s="41">
        <v>7</v>
      </c>
      <c r="K35" s="41">
        <v>0</v>
      </c>
    </row>
    <row r="36" spans="3:11" ht="13.5" thickBot="1">
      <c r="C36" s="38" t="s">
        <v>111</v>
      </c>
      <c r="D36" s="41">
        <v>225</v>
      </c>
      <c r="E36" s="41">
        <v>200</v>
      </c>
      <c r="F36" s="43">
        <v>12</v>
      </c>
      <c r="G36" s="41">
        <v>2</v>
      </c>
      <c r="H36" s="43">
        <v>5</v>
      </c>
      <c r="I36" s="41">
        <v>5</v>
      </c>
      <c r="J36" s="41">
        <v>1</v>
      </c>
      <c r="K36" s="41">
        <v>0</v>
      </c>
    </row>
    <row r="37" spans="3:11" ht="13.5" thickBot="1">
      <c r="C37" s="38" t="s">
        <v>112</v>
      </c>
      <c r="D37" s="41">
        <v>109</v>
      </c>
      <c r="E37" s="41">
        <v>98</v>
      </c>
      <c r="F37" s="43">
        <v>8</v>
      </c>
      <c r="G37" s="41">
        <v>0</v>
      </c>
      <c r="H37" s="43">
        <v>0</v>
      </c>
      <c r="I37" s="41">
        <v>3</v>
      </c>
      <c r="J37" s="41">
        <v>0</v>
      </c>
      <c r="K37" s="41">
        <v>0</v>
      </c>
    </row>
    <row r="38" spans="3:11" ht="13.5" thickBot="1">
      <c r="C38" s="38" t="s">
        <v>113</v>
      </c>
      <c r="D38" s="41">
        <v>69</v>
      </c>
      <c r="E38" s="41">
        <v>66</v>
      </c>
      <c r="F38" s="43">
        <v>1</v>
      </c>
      <c r="G38" s="41">
        <v>1</v>
      </c>
      <c r="H38" s="43">
        <v>0</v>
      </c>
      <c r="I38" s="41">
        <v>1</v>
      </c>
      <c r="J38" s="41">
        <v>0</v>
      </c>
      <c r="K38" s="41">
        <v>0</v>
      </c>
    </row>
    <row r="39" spans="3:11" ht="13.5" thickBot="1">
      <c r="C39" s="61" t="s">
        <v>118</v>
      </c>
      <c r="D39" s="58"/>
      <c r="E39" s="58"/>
      <c r="F39" s="58"/>
      <c r="G39" s="60"/>
      <c r="H39" s="60"/>
      <c r="I39" s="59"/>
      <c r="J39" s="60"/>
      <c r="K39" s="59"/>
    </row>
    <row r="40" spans="3:11" ht="13.5" thickBot="1">
      <c r="C40" s="36" t="s">
        <v>104</v>
      </c>
      <c r="D40" s="39">
        <v>413</v>
      </c>
      <c r="E40" s="39">
        <v>269</v>
      </c>
      <c r="F40" s="39">
        <v>29</v>
      </c>
      <c r="G40" s="39">
        <v>1</v>
      </c>
      <c r="H40" s="39">
        <v>29</v>
      </c>
      <c r="I40" s="39">
        <v>77</v>
      </c>
      <c r="J40" s="39">
        <v>8</v>
      </c>
      <c r="K40" s="39">
        <v>0</v>
      </c>
    </row>
    <row r="41" spans="3:11" ht="13.5" thickBot="1">
      <c r="C41" s="38" t="s">
        <v>105</v>
      </c>
      <c r="D41" s="41">
        <v>23</v>
      </c>
      <c r="E41" s="41">
        <v>13</v>
      </c>
      <c r="F41" s="43">
        <v>1</v>
      </c>
      <c r="G41" s="41">
        <v>1</v>
      </c>
      <c r="H41" s="43">
        <v>3</v>
      </c>
      <c r="I41" s="41">
        <v>4</v>
      </c>
      <c r="J41" s="41">
        <v>1</v>
      </c>
      <c r="K41" s="41">
        <v>0</v>
      </c>
    </row>
    <row r="42" spans="3:11" ht="13.5" thickBot="1">
      <c r="C42" s="38" t="s">
        <v>106</v>
      </c>
      <c r="D42" s="41">
        <v>34</v>
      </c>
      <c r="E42" s="41">
        <v>14</v>
      </c>
      <c r="F42" s="43">
        <v>4</v>
      </c>
      <c r="G42" s="41">
        <v>0</v>
      </c>
      <c r="H42" s="43">
        <v>9</v>
      </c>
      <c r="I42" s="41">
        <v>5</v>
      </c>
      <c r="J42" s="41">
        <v>2</v>
      </c>
      <c r="K42" s="41">
        <v>0</v>
      </c>
    </row>
    <row r="43" spans="3:11" ht="13.5" thickBot="1">
      <c r="C43" s="38" t="s">
        <v>107</v>
      </c>
      <c r="D43" s="41">
        <v>50</v>
      </c>
      <c r="E43" s="41">
        <v>17</v>
      </c>
      <c r="F43" s="43">
        <v>10</v>
      </c>
      <c r="G43" s="41">
        <v>0</v>
      </c>
      <c r="H43" s="43">
        <v>6</v>
      </c>
      <c r="I43" s="41">
        <v>14</v>
      </c>
      <c r="J43" s="41">
        <v>3</v>
      </c>
      <c r="K43" s="41">
        <v>0</v>
      </c>
    </row>
    <row r="44" spans="3:11" ht="13.5" thickBot="1">
      <c r="C44" s="38" t="s">
        <v>108</v>
      </c>
      <c r="D44" s="41">
        <v>63</v>
      </c>
      <c r="E44" s="41">
        <v>27</v>
      </c>
      <c r="F44" s="43">
        <v>8</v>
      </c>
      <c r="G44" s="41">
        <v>0</v>
      </c>
      <c r="H44" s="43">
        <v>4</v>
      </c>
      <c r="I44" s="41">
        <v>24</v>
      </c>
      <c r="J44" s="41">
        <v>0</v>
      </c>
      <c r="K44" s="41">
        <v>0</v>
      </c>
    </row>
    <row r="45" spans="3:11" ht="13.5" thickBot="1">
      <c r="C45" s="38" t="s">
        <v>109</v>
      </c>
      <c r="D45" s="41">
        <v>54</v>
      </c>
      <c r="E45" s="41">
        <v>40</v>
      </c>
      <c r="F45" s="43">
        <v>1</v>
      </c>
      <c r="G45" s="41">
        <v>0</v>
      </c>
      <c r="H45" s="43">
        <v>5</v>
      </c>
      <c r="I45" s="41">
        <v>6</v>
      </c>
      <c r="J45" s="41">
        <v>2</v>
      </c>
      <c r="K45" s="41">
        <v>0</v>
      </c>
    </row>
    <row r="46" spans="3:11" ht="13.5" thickBot="1">
      <c r="C46" s="38" t="s">
        <v>110</v>
      </c>
      <c r="D46" s="41">
        <v>80</v>
      </c>
      <c r="E46" s="41">
        <v>56</v>
      </c>
      <c r="F46" s="43">
        <v>3</v>
      </c>
      <c r="G46" s="41">
        <v>0</v>
      </c>
      <c r="H46" s="43">
        <v>2</v>
      </c>
      <c r="I46" s="41">
        <v>19</v>
      </c>
      <c r="J46" s="41">
        <v>0</v>
      </c>
      <c r="K46" s="41">
        <v>0</v>
      </c>
    </row>
    <row r="47" spans="3:11" ht="13.5" thickBot="1">
      <c r="C47" s="38" t="s">
        <v>111</v>
      </c>
      <c r="D47" s="41">
        <v>55</v>
      </c>
      <c r="E47" s="41">
        <v>51</v>
      </c>
      <c r="F47" s="43">
        <v>0</v>
      </c>
      <c r="G47" s="41">
        <v>0</v>
      </c>
      <c r="H47" s="43">
        <v>0</v>
      </c>
      <c r="I47" s="41">
        <v>4</v>
      </c>
      <c r="J47" s="41">
        <v>0</v>
      </c>
      <c r="K47" s="41">
        <v>0</v>
      </c>
    </row>
    <row r="48" spans="3:11" ht="13.5" thickBot="1">
      <c r="C48" s="38" t="s">
        <v>112</v>
      </c>
      <c r="D48" s="41">
        <v>43</v>
      </c>
      <c r="E48" s="41">
        <v>40</v>
      </c>
      <c r="F48" s="43">
        <v>2</v>
      </c>
      <c r="G48" s="41">
        <v>0</v>
      </c>
      <c r="H48" s="43">
        <v>0</v>
      </c>
      <c r="I48" s="41">
        <v>1</v>
      </c>
      <c r="J48" s="41">
        <v>0</v>
      </c>
      <c r="K48" s="41">
        <v>0</v>
      </c>
    </row>
    <row r="49" spans="3:11" ht="13.5" thickBot="1">
      <c r="C49" s="38" t="s">
        <v>113</v>
      </c>
      <c r="D49" s="41">
        <v>11</v>
      </c>
      <c r="E49" s="41">
        <v>11</v>
      </c>
      <c r="F49" s="43">
        <v>0</v>
      </c>
      <c r="G49" s="41">
        <v>0</v>
      </c>
      <c r="H49" s="43">
        <v>0</v>
      </c>
      <c r="I49" s="41">
        <v>0</v>
      </c>
      <c r="J49" s="41">
        <v>0</v>
      </c>
      <c r="K49" s="41">
        <v>0</v>
      </c>
    </row>
    <row r="50" spans="3:11" ht="13.5" thickBot="1">
      <c r="C50" s="61" t="s">
        <v>117</v>
      </c>
      <c r="D50" s="58"/>
      <c r="E50" s="58"/>
      <c r="F50" s="58"/>
      <c r="G50" s="60"/>
      <c r="H50" s="60"/>
      <c r="I50" s="59"/>
      <c r="J50" s="60"/>
      <c r="K50" s="59"/>
    </row>
    <row r="51" spans="3:11" ht="13.5" thickBot="1">
      <c r="C51" s="36" t="s">
        <v>104</v>
      </c>
      <c r="D51" s="39">
        <v>363</v>
      </c>
      <c r="E51" s="39">
        <v>242</v>
      </c>
      <c r="F51" s="39">
        <v>25</v>
      </c>
      <c r="G51" s="39">
        <v>0</v>
      </c>
      <c r="H51" s="39">
        <v>43</v>
      </c>
      <c r="I51" s="39">
        <v>48</v>
      </c>
      <c r="J51" s="39">
        <v>5</v>
      </c>
      <c r="K51" s="39">
        <v>0</v>
      </c>
    </row>
    <row r="52" spans="3:11" ht="13.5" thickBot="1">
      <c r="C52" s="38" t="s">
        <v>105</v>
      </c>
      <c r="D52" s="41">
        <v>20</v>
      </c>
      <c r="E52" s="41">
        <v>12</v>
      </c>
      <c r="F52" s="43">
        <v>0</v>
      </c>
      <c r="G52" s="41">
        <v>0</v>
      </c>
      <c r="H52" s="43">
        <v>7</v>
      </c>
      <c r="I52" s="41">
        <v>0</v>
      </c>
      <c r="J52" s="41">
        <v>1</v>
      </c>
      <c r="K52" s="41">
        <v>0</v>
      </c>
    </row>
    <row r="53" spans="3:11" ht="13.5" thickBot="1">
      <c r="C53" s="38" t="s">
        <v>106</v>
      </c>
      <c r="D53" s="41">
        <v>39</v>
      </c>
      <c r="E53" s="41">
        <v>22</v>
      </c>
      <c r="F53" s="43">
        <v>7</v>
      </c>
      <c r="G53" s="41">
        <v>0</v>
      </c>
      <c r="H53" s="43">
        <v>3</v>
      </c>
      <c r="I53" s="41">
        <v>5</v>
      </c>
      <c r="J53" s="41">
        <v>2</v>
      </c>
      <c r="K53" s="41">
        <v>0</v>
      </c>
    </row>
    <row r="54" spans="3:11" ht="13.5" thickBot="1">
      <c r="C54" s="38" t="s">
        <v>107</v>
      </c>
      <c r="D54" s="41">
        <v>54</v>
      </c>
      <c r="E54" s="41">
        <v>33</v>
      </c>
      <c r="F54" s="43">
        <v>2</v>
      </c>
      <c r="G54" s="41">
        <v>0</v>
      </c>
      <c r="H54" s="43">
        <v>12</v>
      </c>
      <c r="I54" s="41">
        <v>7</v>
      </c>
      <c r="J54" s="41">
        <v>0</v>
      </c>
      <c r="K54" s="41">
        <v>0</v>
      </c>
    </row>
    <row r="55" spans="3:11" ht="13.5" thickBot="1">
      <c r="C55" s="38" t="s">
        <v>108</v>
      </c>
      <c r="D55" s="41">
        <v>51</v>
      </c>
      <c r="E55" s="41">
        <v>26</v>
      </c>
      <c r="F55" s="43">
        <v>5</v>
      </c>
      <c r="G55" s="41">
        <v>0</v>
      </c>
      <c r="H55" s="43">
        <v>10</v>
      </c>
      <c r="I55" s="41">
        <v>9</v>
      </c>
      <c r="J55" s="41">
        <v>1</v>
      </c>
      <c r="K55" s="41">
        <v>0</v>
      </c>
    </row>
    <row r="56" spans="3:11" ht="13.5" thickBot="1">
      <c r="C56" s="38" t="s">
        <v>109</v>
      </c>
      <c r="D56" s="41">
        <v>60</v>
      </c>
      <c r="E56" s="41">
        <v>38</v>
      </c>
      <c r="F56" s="43">
        <v>1</v>
      </c>
      <c r="G56" s="41">
        <v>0</v>
      </c>
      <c r="H56" s="43">
        <v>9</v>
      </c>
      <c r="I56" s="41">
        <v>12</v>
      </c>
      <c r="J56" s="41">
        <v>0</v>
      </c>
      <c r="K56" s="41">
        <v>0</v>
      </c>
    </row>
    <row r="57" spans="3:11" ht="13.5" thickBot="1">
      <c r="C57" s="38" t="s">
        <v>110</v>
      </c>
      <c r="D57" s="41">
        <v>73</v>
      </c>
      <c r="E57" s="41">
        <v>53</v>
      </c>
      <c r="F57" s="43">
        <v>6</v>
      </c>
      <c r="G57" s="41">
        <v>0</v>
      </c>
      <c r="H57" s="43">
        <v>2</v>
      </c>
      <c r="I57" s="41">
        <v>11</v>
      </c>
      <c r="J57" s="41">
        <v>1</v>
      </c>
      <c r="K57" s="41">
        <v>0</v>
      </c>
    </row>
    <row r="58" spans="3:11" ht="13.5" thickBot="1">
      <c r="C58" s="38" t="s">
        <v>111</v>
      </c>
      <c r="D58" s="41">
        <v>38</v>
      </c>
      <c r="E58" s="41">
        <v>32</v>
      </c>
      <c r="F58" s="43">
        <v>2</v>
      </c>
      <c r="G58" s="41">
        <v>0</v>
      </c>
      <c r="H58" s="43">
        <v>0</v>
      </c>
      <c r="I58" s="41">
        <v>4</v>
      </c>
      <c r="J58" s="41">
        <v>0</v>
      </c>
      <c r="K58" s="41">
        <v>0</v>
      </c>
    </row>
    <row r="59" spans="3:11" ht="13.5" thickBot="1">
      <c r="C59" s="38" t="s">
        <v>112</v>
      </c>
      <c r="D59" s="41">
        <v>24</v>
      </c>
      <c r="E59" s="41">
        <v>22</v>
      </c>
      <c r="F59" s="43">
        <v>2</v>
      </c>
      <c r="G59" s="41">
        <v>0</v>
      </c>
      <c r="H59" s="43">
        <v>0</v>
      </c>
      <c r="I59" s="41">
        <v>0</v>
      </c>
      <c r="J59" s="41">
        <v>0</v>
      </c>
      <c r="K59" s="41">
        <v>0</v>
      </c>
    </row>
    <row r="60" spans="3:11" ht="13.5" thickBot="1">
      <c r="C60" s="38" t="s">
        <v>113</v>
      </c>
      <c r="D60" s="41">
        <v>4</v>
      </c>
      <c r="E60" s="41">
        <v>4</v>
      </c>
      <c r="F60" s="43">
        <v>0</v>
      </c>
      <c r="G60" s="41">
        <v>0</v>
      </c>
      <c r="H60" s="43">
        <v>0</v>
      </c>
      <c r="I60" s="41">
        <v>0</v>
      </c>
      <c r="J60" s="41">
        <v>0</v>
      </c>
      <c r="K60" s="41">
        <v>0</v>
      </c>
    </row>
    <row r="61" ht="15.75" thickBot="1">
      <c r="C61" s="38"/>
    </row>
    <row r="63" ht="15">
      <c r="C63" s="67" t="s">
        <v>114</v>
      </c>
    </row>
    <row r="64" ht="15">
      <c r="C64" s="67" t="s">
        <v>115</v>
      </c>
    </row>
  </sheetData>
  <sheetProtection/>
  <mergeCells count="8">
    <mergeCell ref="B12:L12"/>
    <mergeCell ref="U16:V16"/>
    <mergeCell ref="W16:X16"/>
    <mergeCell ref="Y16:Z16"/>
    <mergeCell ref="AA16:AB16"/>
    <mergeCell ref="O16:P16"/>
    <mergeCell ref="Q16:R16"/>
    <mergeCell ref="S16:T16"/>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B10:I31"/>
  <sheetViews>
    <sheetView zoomScalePageLayoutView="0" workbookViewId="0" topLeftCell="A1">
      <selection activeCell="A1" sqref="A1"/>
    </sheetView>
  </sheetViews>
  <sheetFormatPr defaultColWidth="11.421875" defaultRowHeight="12.75"/>
  <cols>
    <col min="1" max="1" width="11.28125" style="1" customWidth="1"/>
    <col min="2" max="2" width="10.421875" style="1" customWidth="1"/>
    <col min="3" max="3" width="59.8515625" style="1" bestFit="1" customWidth="1"/>
    <col min="4" max="5" width="12.57421875" style="7" customWidth="1"/>
    <col min="6" max="7" width="12.57421875" style="1" customWidth="1"/>
    <col min="8" max="16384" width="11.421875" style="1" customWidth="1"/>
  </cols>
  <sheetData>
    <row r="1" ht="15"/>
    <row r="2" ht="15"/>
    <row r="3" ht="15"/>
    <row r="4" ht="15"/>
    <row r="5" ht="15"/>
    <row r="6" ht="15"/>
    <row r="7" ht="15"/>
    <row r="8" ht="15"/>
    <row r="9" ht="15"/>
    <row r="10" ht="14.25" customHeight="1">
      <c r="G10"/>
    </row>
    <row r="11" spans="4:6" ht="18.75" thickBot="1">
      <c r="D11" s="6"/>
      <c r="E11" s="6"/>
      <c r="F11" s="6"/>
    </row>
    <row r="12" spans="2:8" ht="18.75" thickBot="1">
      <c r="B12" s="88" t="s">
        <v>96</v>
      </c>
      <c r="C12" s="88"/>
      <c r="D12" s="88"/>
      <c r="E12" s="88"/>
      <c r="F12" s="88"/>
      <c r="G12" s="88"/>
      <c r="H12" s="88"/>
    </row>
    <row r="14" ht="24" customHeight="1">
      <c r="C14" s="74" t="s">
        <v>12</v>
      </c>
    </row>
    <row r="15" spans="3:9" ht="24" customHeight="1" thickBot="1">
      <c r="C15" s="19"/>
      <c r="D15" s="9"/>
      <c r="E15" s="9"/>
      <c r="F15" s="10"/>
      <c r="G15" s="10"/>
      <c r="H15" s="10"/>
      <c r="I15" s="10"/>
    </row>
    <row r="16" spans="3:9" s="27" customFormat="1" ht="39" thickBot="1">
      <c r="C16" s="37">
        <f>Inicio!$E$4</f>
        <v>0</v>
      </c>
      <c r="D16" s="37" t="s">
        <v>11</v>
      </c>
      <c r="E16" s="37" t="s">
        <v>33</v>
      </c>
      <c r="F16" s="37" t="s">
        <v>34</v>
      </c>
      <c r="G16" s="37" t="s">
        <v>35</v>
      </c>
      <c r="I16" s="6"/>
    </row>
    <row r="17" spans="3:9" ht="18.75" thickBot="1">
      <c r="C17" s="36" t="s">
        <v>81</v>
      </c>
      <c r="D17" s="63">
        <v>2416</v>
      </c>
      <c r="E17" s="63">
        <v>1640</v>
      </c>
      <c r="F17" s="63">
        <v>413</v>
      </c>
      <c r="G17" s="63">
        <v>363</v>
      </c>
      <c r="I17" s="6"/>
    </row>
    <row r="18" spans="3:9" ht="18.75" thickBot="1">
      <c r="C18" s="38" t="s">
        <v>82</v>
      </c>
      <c r="D18" s="64">
        <v>37</v>
      </c>
      <c r="E18" s="64">
        <v>6</v>
      </c>
      <c r="F18" s="65">
        <v>11</v>
      </c>
      <c r="G18" s="64">
        <v>20</v>
      </c>
      <c r="I18" s="6"/>
    </row>
    <row r="19" spans="3:9" ht="15.75" thickBot="1">
      <c r="C19" s="38" t="s">
        <v>83</v>
      </c>
      <c r="D19" s="64">
        <v>2379</v>
      </c>
      <c r="E19" s="64">
        <v>1634</v>
      </c>
      <c r="F19" s="65">
        <v>402</v>
      </c>
      <c r="G19" s="64">
        <v>343</v>
      </c>
      <c r="I19" s="8"/>
    </row>
    <row r="20" spans="3:7" ht="13.5" thickBot="1">
      <c r="C20" s="38" t="s">
        <v>84</v>
      </c>
      <c r="D20" s="64">
        <v>393</v>
      </c>
      <c r="E20" s="64">
        <v>206</v>
      </c>
      <c r="F20" s="65">
        <v>70</v>
      </c>
      <c r="G20" s="64">
        <v>117</v>
      </c>
    </row>
    <row r="21" spans="3:7" ht="13.5" thickBot="1">
      <c r="C21" s="38" t="s">
        <v>85</v>
      </c>
      <c r="D21" s="64">
        <v>361</v>
      </c>
      <c r="E21" s="64">
        <v>205</v>
      </c>
      <c r="F21" s="65">
        <v>63</v>
      </c>
      <c r="G21" s="64">
        <v>93</v>
      </c>
    </row>
    <row r="22" spans="3:7" ht="13.5" thickBot="1">
      <c r="C22" s="38" t="s">
        <v>86</v>
      </c>
      <c r="D22" s="64">
        <v>32</v>
      </c>
      <c r="E22" s="64">
        <v>1</v>
      </c>
      <c r="F22" s="65">
        <v>7</v>
      </c>
      <c r="G22" s="64">
        <v>24</v>
      </c>
    </row>
    <row r="23" spans="3:7" ht="13.5" thickBot="1">
      <c r="C23" s="38" t="s">
        <v>87</v>
      </c>
      <c r="D23" s="64">
        <v>692</v>
      </c>
      <c r="E23" s="64">
        <v>447</v>
      </c>
      <c r="F23" s="65">
        <v>139</v>
      </c>
      <c r="G23" s="64">
        <v>106</v>
      </c>
    </row>
    <row r="24" spans="3:7" ht="13.5" thickBot="1">
      <c r="C24" s="38" t="s">
        <v>88</v>
      </c>
      <c r="D24" s="64">
        <v>454</v>
      </c>
      <c r="E24" s="64">
        <v>245</v>
      </c>
      <c r="F24" s="65">
        <v>108</v>
      </c>
      <c r="G24" s="64">
        <v>101</v>
      </c>
    </row>
    <row r="25" spans="3:7" ht="13.5" thickBot="1">
      <c r="C25" s="38" t="s">
        <v>89</v>
      </c>
      <c r="D25" s="64">
        <v>36</v>
      </c>
      <c r="E25" s="64">
        <v>31</v>
      </c>
      <c r="F25" s="65">
        <v>3</v>
      </c>
      <c r="G25" s="64">
        <v>2</v>
      </c>
    </row>
    <row r="26" spans="3:7" ht="13.5" thickBot="1">
      <c r="C26" s="38" t="s">
        <v>90</v>
      </c>
      <c r="D26" s="64">
        <v>230</v>
      </c>
      <c r="E26" s="64">
        <v>225</v>
      </c>
      <c r="F26" s="65">
        <v>2</v>
      </c>
      <c r="G26" s="64">
        <v>3</v>
      </c>
    </row>
    <row r="27" spans="3:7" ht="13.5" thickBot="1">
      <c r="C27" s="38" t="s">
        <v>91</v>
      </c>
      <c r="D27" s="64">
        <v>574</v>
      </c>
      <c r="E27" s="64">
        <v>480</v>
      </c>
      <c r="F27" s="65">
        <v>80</v>
      </c>
      <c r="G27" s="64">
        <v>14</v>
      </c>
    </row>
    <row r="28" ht="15.75" thickBot="1">
      <c r="C28" s="38"/>
    </row>
    <row r="30" ht="15">
      <c r="C30" s="67" t="s">
        <v>114</v>
      </c>
    </row>
    <row r="31" ht="15">
      <c r="C31" s="67" t="s">
        <v>115</v>
      </c>
    </row>
  </sheetData>
  <sheetProtection/>
  <mergeCells count="1">
    <mergeCell ref="B12:H12"/>
  </mergeCells>
  <printOptions/>
  <pageMargins left="0.75" right="0.75" top="1" bottom="1" header="0" footer="0"/>
  <pageSetup fitToHeight="0"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volver"/>
  <dimension ref="B12:K40"/>
  <sheetViews>
    <sheetView zoomScalePageLayoutView="0" workbookViewId="0" topLeftCell="A1">
      <selection activeCell="A1" sqref="A1"/>
    </sheetView>
  </sheetViews>
  <sheetFormatPr defaultColWidth="11.421875" defaultRowHeight="12.75"/>
  <cols>
    <col min="1" max="1" width="8.8515625" style="1" customWidth="1"/>
    <col min="2" max="2" width="12.421875" style="1" customWidth="1"/>
    <col min="3" max="3" width="11.140625" style="1" customWidth="1"/>
    <col min="4" max="4" width="25.421875" style="7" customWidth="1"/>
    <col min="5" max="5" width="13.140625" style="1" customWidth="1"/>
    <col min="6" max="6" width="13.7109375" style="1" customWidth="1"/>
    <col min="7" max="16384" width="11.421875" style="1" customWidth="1"/>
  </cols>
  <sheetData>
    <row r="1" ht="15"/>
    <row r="2" ht="15"/>
    <row r="3" ht="15"/>
    <row r="4" ht="15"/>
    <row r="5" ht="15"/>
    <row r="6" ht="26.25" customHeight="1"/>
    <row r="7" ht="15"/>
    <row r="8" ht="11.25" customHeight="1"/>
    <row r="9" ht="15"/>
    <row r="10" ht="15"/>
    <row r="11" ht="15.75" thickBot="1"/>
    <row r="12" spans="2:11" ht="18.75" customHeight="1" thickBot="1">
      <c r="B12" s="88" t="s">
        <v>98</v>
      </c>
      <c r="C12" s="88"/>
      <c r="D12" s="88"/>
      <c r="E12" s="88"/>
      <c r="F12" s="88"/>
      <c r="G12" s="88"/>
      <c r="K12"/>
    </row>
    <row r="13" ht="18">
      <c r="D13" s="6"/>
    </row>
    <row r="14" ht="12.75">
      <c r="D14" s="74" t="s">
        <v>12</v>
      </c>
    </row>
    <row r="15" spans="4:5" ht="18" customHeight="1" thickBot="1">
      <c r="D15" s="1"/>
      <c r="E15" s="7"/>
    </row>
    <row r="16" spans="4:8" ht="24" customHeight="1" thickBot="1">
      <c r="D16" s="94">
        <f>Inicio!$E$4</f>
        <v>0</v>
      </c>
      <c r="E16" s="95"/>
      <c r="H16" s="6"/>
    </row>
    <row r="17" spans="4:8" ht="18.75" thickBot="1">
      <c r="D17" s="36" t="s">
        <v>50</v>
      </c>
      <c r="E17" s="63">
        <v>8582</v>
      </c>
      <c r="H17" s="6"/>
    </row>
    <row r="18" spans="4:8" ht="15.75" customHeight="1" thickBot="1">
      <c r="D18" s="38" t="s">
        <v>51</v>
      </c>
      <c r="E18" s="64">
        <v>1550</v>
      </c>
      <c r="H18" s="6"/>
    </row>
    <row r="19" spans="4:8" ht="13.5" customHeight="1" thickBot="1">
      <c r="D19" s="38" t="s">
        <v>52</v>
      </c>
      <c r="E19" s="64">
        <v>263</v>
      </c>
      <c r="H19" s="8"/>
    </row>
    <row r="20" spans="4:5" ht="13.5" thickBot="1">
      <c r="D20" s="38" t="s">
        <v>53</v>
      </c>
      <c r="E20" s="64">
        <v>144</v>
      </c>
    </row>
    <row r="21" spans="4:5" ht="13.5" thickBot="1">
      <c r="D21" s="38" t="s">
        <v>54</v>
      </c>
      <c r="E21" s="64">
        <v>239</v>
      </c>
    </row>
    <row r="22" spans="4:5" ht="13.5" thickBot="1">
      <c r="D22" s="38" t="s">
        <v>55</v>
      </c>
      <c r="E22" s="64">
        <v>492</v>
      </c>
    </row>
    <row r="23" spans="4:5" ht="13.5" thickBot="1">
      <c r="D23" s="38" t="s">
        <v>56</v>
      </c>
      <c r="E23" s="64">
        <v>68</v>
      </c>
    </row>
    <row r="24" spans="4:5" ht="13.5" thickBot="1">
      <c r="D24" s="38" t="s">
        <v>57</v>
      </c>
      <c r="E24" s="64">
        <v>302</v>
      </c>
    </row>
    <row r="25" spans="4:5" ht="13.5" thickBot="1">
      <c r="D25" s="38" t="s">
        <v>58</v>
      </c>
      <c r="E25" s="64">
        <v>344</v>
      </c>
    </row>
    <row r="26" spans="4:8" ht="13.5" thickBot="1">
      <c r="D26" s="38" t="s">
        <v>59</v>
      </c>
      <c r="E26" s="64">
        <v>1151</v>
      </c>
      <c r="H26" s="35"/>
    </row>
    <row r="27" spans="4:8" ht="13.5" thickBot="1">
      <c r="D27" s="38" t="s">
        <v>60</v>
      </c>
      <c r="E27" s="64">
        <v>1328</v>
      </c>
      <c r="H27" s="35"/>
    </row>
    <row r="28" spans="4:5" ht="13.5" thickBot="1">
      <c r="D28" s="38" t="s">
        <v>61</v>
      </c>
      <c r="E28" s="64">
        <v>160</v>
      </c>
    </row>
    <row r="29" spans="4:5" ht="13.5" thickBot="1">
      <c r="D29" s="38" t="s">
        <v>62</v>
      </c>
      <c r="E29" s="64">
        <v>224</v>
      </c>
    </row>
    <row r="30" spans="4:8" ht="13.5" thickBot="1">
      <c r="D30" s="38" t="s">
        <v>63</v>
      </c>
      <c r="E30" s="64">
        <v>1197</v>
      </c>
      <c r="H30" s="35"/>
    </row>
    <row r="31" spans="4:5" ht="13.5" thickBot="1">
      <c r="D31" s="38" t="s">
        <v>64</v>
      </c>
      <c r="E31" s="64">
        <v>407</v>
      </c>
    </row>
    <row r="32" spans="4:5" ht="13.5" thickBot="1">
      <c r="D32" s="38" t="s">
        <v>65</v>
      </c>
      <c r="E32" s="64">
        <v>174</v>
      </c>
    </row>
    <row r="33" spans="4:5" ht="13.5" thickBot="1">
      <c r="D33" s="38" t="s">
        <v>66</v>
      </c>
      <c r="E33" s="64">
        <v>437</v>
      </c>
    </row>
    <row r="34" spans="4:5" ht="13.5" thickBot="1">
      <c r="D34" s="38" t="s">
        <v>67</v>
      </c>
      <c r="E34" s="64">
        <v>44</v>
      </c>
    </row>
    <row r="35" spans="4:5" ht="13.5" thickBot="1">
      <c r="D35" s="38" t="s">
        <v>68</v>
      </c>
      <c r="E35" s="64">
        <v>34</v>
      </c>
    </row>
    <row r="36" spans="4:5" ht="13.5" thickBot="1">
      <c r="D36" s="38" t="s">
        <v>69</v>
      </c>
      <c r="E36" s="64">
        <v>24</v>
      </c>
    </row>
    <row r="39" ht="15">
      <c r="C39" s="67" t="s">
        <v>114</v>
      </c>
    </row>
    <row r="40" ht="15">
      <c r="C40" s="67" t="s">
        <v>115</v>
      </c>
    </row>
  </sheetData>
  <sheetProtection/>
  <mergeCells count="2">
    <mergeCell ref="B12:G12"/>
    <mergeCell ref="D16:E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J</cp:lastModifiedBy>
  <cp:lastPrinted>2010-11-18T12:25:50Z</cp:lastPrinted>
  <dcterms:created xsi:type="dcterms:W3CDTF">2008-12-05T10:12:17Z</dcterms:created>
  <dcterms:modified xsi:type="dcterms:W3CDTF">2020-09-07T09:05:55Z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